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nhabitat-my.sharepoint.com/personal/c_thibault_foph_fr/Documents/DHUP/ER2022/"/>
    </mc:Choice>
  </mc:AlternateContent>
  <xr:revisionPtr revIDLastSave="7" documentId="14_{9ED8F356-4FD4-42DC-85D0-59F9C77BADE0}" xr6:coauthVersionLast="47" xr6:coauthVersionMax="47" xr10:uidLastSave="{BD7EBD25-99FA-4287-85F4-55E1297D649F}"/>
  <bookViews>
    <workbookView xWindow="-120" yWindow="-120" windowWidth="29040" windowHeight="15840" xr2:uid="{07F4CE9E-F1EA-4AF3-8091-64DF6AF29AB8}"/>
  </bookViews>
  <sheets>
    <sheet name="2022" sheetId="2" r:id="rId1"/>
    <sheet name="2022 construction fichier" sheetId="3" r:id="rId2"/>
  </sheets>
  <definedNames>
    <definedName name="_xlnm.Print_Titles" localSheetId="0">'2022'!$1:$1</definedName>
    <definedName name="_xlnm.Print_Titles" localSheetId="1">'2022 construction fichier'!$1:$1</definedName>
    <definedName name="_xlnm.Print_Area" localSheetId="0">'2022'!$B$1:$D$1258</definedName>
    <definedName name="_xlnm.Print_Area" localSheetId="1">'2022 construction fichier'!$E$1:$G$1258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3" l="1"/>
  <c r="M2" i="3" s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2" i="3"/>
  <c r="J3" i="3"/>
  <c r="I1138" i="3"/>
  <c r="I1137" i="3"/>
  <c r="I1063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20" i="3"/>
  <c r="I72" i="3"/>
  <c r="I43" i="3"/>
  <c r="I42" i="3"/>
  <c r="I59" i="3"/>
  <c r="I70" i="3"/>
  <c r="I88" i="3"/>
  <c r="I103" i="3"/>
  <c r="I105" i="3"/>
  <c r="I106" i="3"/>
  <c r="I107" i="3"/>
  <c r="I104" i="3"/>
  <c r="I120" i="3"/>
  <c r="I124" i="3"/>
  <c r="I134" i="3"/>
  <c r="I139" i="3"/>
  <c r="I138" i="3"/>
  <c r="I165" i="3"/>
  <c r="I162" i="3"/>
  <c r="I158" i="3"/>
  <c r="I168" i="3"/>
  <c r="I186" i="3"/>
  <c r="I185" i="3"/>
  <c r="I213" i="3"/>
  <c r="I212" i="3"/>
  <c r="I201" i="3"/>
  <c r="I202" i="3"/>
  <c r="I203" i="3"/>
  <c r="I204" i="3"/>
  <c r="I205" i="3"/>
  <c r="I206" i="3"/>
  <c r="I207" i="3"/>
  <c r="I208" i="3"/>
  <c r="I209" i="3"/>
  <c r="I210" i="3"/>
  <c r="I211" i="3"/>
  <c r="I200" i="3"/>
  <c r="I199" i="3"/>
  <c r="I198" i="3"/>
  <c r="I197" i="3"/>
  <c r="I196" i="3"/>
  <c r="I195" i="3"/>
  <c r="I194" i="3"/>
  <c r="I171" i="3"/>
  <c r="I172" i="3"/>
  <c r="I173" i="3"/>
  <c r="I174" i="3"/>
  <c r="I175" i="3"/>
  <c r="I170" i="3"/>
  <c r="I235" i="3"/>
  <c r="I243" i="3"/>
  <c r="I247" i="3"/>
  <c r="I268" i="3"/>
  <c r="I269" i="3"/>
  <c r="I267" i="3"/>
  <c r="I282" i="3"/>
  <c r="I315" i="3"/>
  <c r="I304" i="3"/>
  <c r="I358" i="3"/>
  <c r="I359" i="3"/>
  <c r="I360" i="3"/>
  <c r="I361" i="3"/>
  <c r="I362" i="3"/>
  <c r="I357" i="3"/>
  <c r="I399" i="3"/>
  <c r="I400" i="3"/>
  <c r="I401" i="3"/>
  <c r="I402" i="3"/>
  <c r="I403" i="3"/>
  <c r="I398" i="3"/>
  <c r="I410" i="3"/>
  <c r="I411" i="3"/>
  <c r="I412" i="3"/>
  <c r="I413" i="3"/>
  <c r="I435" i="3"/>
  <c r="I436" i="3"/>
  <c r="I437" i="3"/>
  <c r="I443" i="3"/>
  <c r="I444" i="3"/>
  <c r="I459" i="3"/>
  <c r="I460" i="3"/>
  <c r="I461" i="3"/>
  <c r="I462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90" i="3"/>
  <c r="I491" i="3"/>
  <c r="I492" i="3"/>
  <c r="I493" i="3"/>
  <c r="I494" i="3"/>
  <c r="I489" i="3"/>
  <c r="I581" i="3"/>
  <c r="I582" i="3"/>
  <c r="I583" i="3"/>
  <c r="I584" i="3"/>
  <c r="I585" i="3"/>
  <c r="I586" i="3"/>
  <c r="I574" i="3"/>
  <c r="I575" i="3"/>
  <c r="I576" i="3"/>
  <c r="I577" i="3"/>
  <c r="I578" i="3"/>
  <c r="I579" i="3"/>
  <c r="I580" i="3"/>
  <c r="I573" i="3"/>
  <c r="I1105" i="3"/>
  <c r="I1106" i="3"/>
  <c r="I1107" i="3"/>
  <c r="I1108" i="3"/>
  <c r="I1109" i="3"/>
  <c r="I1104" i="3"/>
  <c r="I1096" i="3"/>
  <c r="I1097" i="3"/>
  <c r="I1098" i="3"/>
  <c r="I1099" i="3"/>
  <c r="I1100" i="3"/>
  <c r="I1101" i="3"/>
  <c r="I1102" i="3"/>
  <c r="I1103" i="3"/>
  <c r="I1095" i="3"/>
  <c r="I969" i="3"/>
  <c r="I978" i="3"/>
  <c r="I979" i="3"/>
  <c r="I980" i="3"/>
  <c r="I981" i="3"/>
  <c r="I977" i="3"/>
  <c r="I965" i="3"/>
  <c r="I966" i="3"/>
  <c r="I967" i="3"/>
  <c r="I968" i="3"/>
  <c r="I970" i="3"/>
  <c r="I971" i="3"/>
  <c r="I972" i="3"/>
  <c r="I973" i="3"/>
  <c r="I974" i="3"/>
  <c r="I975" i="3"/>
  <c r="I976" i="3"/>
  <c r="I982" i="3"/>
  <c r="I964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51" i="3"/>
  <c r="I950" i="3"/>
  <c r="I949" i="3"/>
  <c r="I938" i="3"/>
  <c r="I939" i="3"/>
  <c r="I937" i="3"/>
  <c r="I934" i="3"/>
  <c r="I933" i="3"/>
  <c r="I912" i="3"/>
  <c r="I892" i="3"/>
  <c r="I893" i="3"/>
  <c r="I894" i="3"/>
  <c r="I891" i="3"/>
  <c r="I502" i="3"/>
  <c r="I503" i="3"/>
  <c r="I504" i="3"/>
  <c r="I505" i="3"/>
  <c r="I506" i="3"/>
  <c r="I507" i="3"/>
  <c r="I508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4" i="3"/>
  <c r="I545" i="3"/>
  <c r="I543" i="3"/>
  <c r="I561" i="3"/>
  <c r="I562" i="3"/>
  <c r="I563" i="3"/>
  <c r="I564" i="3"/>
  <c r="I565" i="3"/>
  <c r="I566" i="3"/>
  <c r="I56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85" i="3"/>
  <c r="I686" i="3"/>
  <c r="I687" i="3"/>
  <c r="I688" i="3"/>
  <c r="I689" i="3"/>
  <c r="I681" i="3"/>
  <c r="I682" i="3"/>
  <c r="I683" i="3"/>
  <c r="I684" i="3"/>
  <c r="I680" i="3"/>
  <c r="I676" i="3"/>
  <c r="I707" i="3"/>
  <c r="I706" i="3"/>
  <c r="I717" i="3"/>
  <c r="I716" i="3"/>
  <c r="I715" i="3"/>
  <c r="I714" i="3"/>
  <c r="I713" i="3"/>
  <c r="I712" i="3"/>
  <c r="I750" i="3"/>
  <c r="I749" i="3"/>
  <c r="I748" i="3"/>
  <c r="I751" i="3"/>
  <c r="I783" i="3"/>
  <c r="I782" i="3"/>
  <c r="I781" i="3"/>
  <c r="I802" i="3"/>
  <c r="I801" i="3"/>
  <c r="I800" i="3"/>
  <c r="I821" i="3"/>
  <c r="I820" i="3"/>
  <c r="I819" i="3"/>
  <c r="I844" i="3"/>
  <c r="I843" i="3"/>
  <c r="I842" i="3"/>
  <c r="I872" i="3"/>
  <c r="I871" i="3"/>
  <c r="I870" i="3"/>
  <c r="I887" i="3"/>
  <c r="I886" i="3"/>
  <c r="I885" i="3"/>
  <c r="I926" i="3"/>
  <c r="I925" i="3"/>
  <c r="I924" i="3"/>
  <c r="I920" i="3"/>
  <c r="I919" i="3"/>
  <c r="I918" i="3"/>
  <c r="I1022" i="3"/>
  <c r="I1021" i="3"/>
  <c r="I1020" i="3"/>
  <c r="I1018" i="3"/>
  <c r="I1017" i="3"/>
  <c r="I1016" i="3"/>
  <c r="I1013" i="3"/>
  <c r="I1012" i="3"/>
  <c r="I1011" i="3"/>
  <c r="I1032" i="3"/>
  <c r="I1031" i="3"/>
  <c r="I1030" i="3"/>
  <c r="I1038" i="3"/>
  <c r="I1037" i="3"/>
  <c r="I1036" i="3"/>
  <c r="I1089" i="3"/>
  <c r="I1088" i="3"/>
  <c r="I1087" i="3"/>
  <c r="I1084" i="3"/>
  <c r="I1083" i="3"/>
  <c r="I1082" i="3"/>
  <c r="I1155" i="3"/>
  <c r="I1156" i="3"/>
  <c r="I1154" i="3"/>
  <c r="I1160" i="3"/>
  <c r="I1185" i="3"/>
  <c r="I1190" i="3"/>
  <c r="I1205" i="3"/>
  <c r="I1208" i="3"/>
  <c r="I1209" i="3"/>
  <c r="I1207" i="3"/>
  <c r="I1195" i="3"/>
  <c r="I1256" i="3"/>
  <c r="I1255" i="3"/>
  <c r="I60" i="3"/>
  <c r="I61" i="3"/>
  <c r="I62" i="3"/>
  <c r="I63" i="3"/>
  <c r="I64" i="3"/>
  <c r="I65" i="3"/>
  <c r="I66" i="3"/>
  <c r="I67" i="3"/>
  <c r="I68" i="3"/>
  <c r="I69" i="3"/>
  <c r="I71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1" i="3"/>
  <c r="I122" i="3"/>
  <c r="I123" i="3"/>
  <c r="I125" i="3"/>
  <c r="I126" i="3"/>
  <c r="I127" i="3"/>
  <c r="I128" i="3"/>
  <c r="I129" i="3"/>
  <c r="I130" i="3"/>
  <c r="I131" i="3"/>
  <c r="I132" i="3"/>
  <c r="I133" i="3"/>
  <c r="I135" i="3"/>
  <c r="I136" i="3"/>
  <c r="I137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9" i="3"/>
  <c r="I160" i="3"/>
  <c r="I161" i="3"/>
  <c r="I163" i="3"/>
  <c r="I164" i="3"/>
  <c r="I166" i="3"/>
  <c r="I167" i="3"/>
  <c r="I176" i="3"/>
  <c r="I177" i="3"/>
  <c r="I178" i="3"/>
  <c r="I179" i="3"/>
  <c r="I180" i="3"/>
  <c r="I181" i="3"/>
  <c r="I182" i="3"/>
  <c r="I183" i="3"/>
  <c r="I184" i="3"/>
  <c r="I187" i="3"/>
  <c r="I188" i="3"/>
  <c r="I189" i="3"/>
  <c r="I190" i="3"/>
  <c r="I191" i="3"/>
  <c r="I192" i="3"/>
  <c r="I19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6" i="3"/>
  <c r="I237" i="3"/>
  <c r="I238" i="3"/>
  <c r="I239" i="3"/>
  <c r="I240" i="3"/>
  <c r="I241" i="3"/>
  <c r="I242" i="3"/>
  <c r="I244" i="3"/>
  <c r="I245" i="3"/>
  <c r="I246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5" i="3"/>
  <c r="I306" i="3"/>
  <c r="I307" i="3"/>
  <c r="I308" i="3"/>
  <c r="I309" i="3"/>
  <c r="I310" i="3"/>
  <c r="I311" i="3"/>
  <c r="I312" i="3"/>
  <c r="I313" i="3"/>
  <c r="I314" i="3"/>
  <c r="I316" i="3"/>
  <c r="I317" i="3"/>
  <c r="I318" i="3"/>
  <c r="I319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404" i="3"/>
  <c r="I405" i="3"/>
  <c r="I406" i="3"/>
  <c r="I407" i="3"/>
  <c r="I408" i="3"/>
  <c r="I409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8" i="3"/>
  <c r="I439" i="3"/>
  <c r="I440" i="3"/>
  <c r="I441" i="3"/>
  <c r="I442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63" i="3"/>
  <c r="I464" i="3"/>
  <c r="I465" i="3"/>
  <c r="I466" i="3"/>
  <c r="I467" i="3"/>
  <c r="I468" i="3"/>
  <c r="I469" i="3"/>
  <c r="I470" i="3"/>
  <c r="I471" i="3"/>
  <c r="I495" i="3"/>
  <c r="I496" i="3"/>
  <c r="I497" i="3"/>
  <c r="I498" i="3"/>
  <c r="I499" i="3"/>
  <c r="I500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8" i="3"/>
  <c r="I569" i="3"/>
  <c r="I570" i="3"/>
  <c r="I571" i="3"/>
  <c r="I572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66" i="3"/>
  <c r="I667" i="3"/>
  <c r="I668" i="3"/>
  <c r="I669" i="3"/>
  <c r="I670" i="3"/>
  <c r="I671" i="3"/>
  <c r="I672" i="3"/>
  <c r="I673" i="3"/>
  <c r="I674" i="3"/>
  <c r="I677" i="3"/>
  <c r="I678" i="3"/>
  <c r="I67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8" i="3"/>
  <c r="I709" i="3"/>
  <c r="I710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8" i="3"/>
  <c r="I889" i="3"/>
  <c r="I890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3" i="3"/>
  <c r="I914" i="3"/>
  <c r="I915" i="3"/>
  <c r="I916" i="3"/>
  <c r="I917" i="3"/>
  <c r="I921" i="3"/>
  <c r="I922" i="3"/>
  <c r="I923" i="3"/>
  <c r="I927" i="3"/>
  <c r="I928" i="3"/>
  <c r="I929" i="3"/>
  <c r="I930" i="3"/>
  <c r="I931" i="3"/>
  <c r="I932" i="3"/>
  <c r="I935" i="3"/>
  <c r="I936" i="3"/>
  <c r="I940" i="3"/>
  <c r="I941" i="3"/>
  <c r="I942" i="3"/>
  <c r="I943" i="3"/>
  <c r="I944" i="3"/>
  <c r="I945" i="3"/>
  <c r="I946" i="3"/>
  <c r="I947" i="3"/>
  <c r="I948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4" i="3"/>
  <c r="I1015" i="3"/>
  <c r="I1023" i="3"/>
  <c r="I1024" i="3"/>
  <c r="I1025" i="3"/>
  <c r="I1026" i="3"/>
  <c r="I1027" i="3"/>
  <c r="I1028" i="3"/>
  <c r="I1029" i="3"/>
  <c r="I1033" i="3"/>
  <c r="I1034" i="3"/>
  <c r="I1035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5" i="3"/>
  <c r="I1086" i="3"/>
  <c r="I1090" i="3"/>
  <c r="I1091" i="3"/>
  <c r="I1092" i="3"/>
  <c r="I1093" i="3"/>
  <c r="I1094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7" i="3"/>
  <c r="I1158" i="3"/>
  <c r="I1159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6" i="3"/>
  <c r="I1187" i="3"/>
  <c r="I1188" i="3"/>
  <c r="I1189" i="3"/>
  <c r="I1191" i="3"/>
  <c r="I1192" i="3"/>
  <c r="I1193" i="3"/>
  <c r="I1194" i="3"/>
  <c r="I1196" i="3"/>
  <c r="I1197" i="3"/>
  <c r="I1198" i="3"/>
  <c r="I1199" i="3"/>
  <c r="I1200" i="3"/>
  <c r="I1201" i="3"/>
  <c r="I1202" i="3"/>
  <c r="I1203" i="3"/>
  <c r="I1204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7" i="3"/>
  <c r="I1258" i="3"/>
  <c r="I55" i="3"/>
  <c r="I56" i="3"/>
  <c r="I57" i="3"/>
  <c r="I58" i="3"/>
  <c r="I50" i="3"/>
  <c r="I51" i="3"/>
  <c r="I52" i="3"/>
  <c r="I53" i="3"/>
  <c r="I54" i="3"/>
  <c r="I49" i="3"/>
  <c r="I48" i="3"/>
  <c r="I47" i="3"/>
  <c r="I46" i="3"/>
  <c r="I35" i="3"/>
  <c r="I36" i="3"/>
  <c r="I37" i="3"/>
  <c r="I38" i="3"/>
  <c r="I39" i="3"/>
  <c r="I40" i="3"/>
  <c r="I41" i="3"/>
  <c r="I44" i="3"/>
  <c r="I45" i="3"/>
  <c r="I30" i="3"/>
  <c r="I31" i="3"/>
  <c r="I32" i="3"/>
  <c r="I33" i="3"/>
  <c r="I34" i="3"/>
  <c r="I29" i="3"/>
  <c r="I17" i="3"/>
  <c r="I18" i="3"/>
  <c r="I19" i="3"/>
  <c r="I20" i="3"/>
  <c r="I21" i="3"/>
  <c r="I22" i="3"/>
  <c r="I23" i="3"/>
  <c r="I24" i="3"/>
  <c r="I25" i="3"/>
  <c r="I26" i="3"/>
  <c r="I27" i="3"/>
  <c r="I28" i="3"/>
  <c r="I14" i="3"/>
  <c r="I15" i="3"/>
  <c r="I16" i="3"/>
  <c r="I10" i="3"/>
  <c r="I11" i="3"/>
  <c r="I12" i="3"/>
  <c r="I13" i="3"/>
  <c r="I3" i="3"/>
  <c r="I4" i="3"/>
  <c r="I5" i="3"/>
  <c r="I6" i="3"/>
  <c r="I7" i="3"/>
  <c r="I8" i="3"/>
  <c r="I9" i="3"/>
</calcChain>
</file>

<file path=xl/sharedStrings.xml><?xml version="1.0" encoding="utf-8"?>
<sst xmlns="http://schemas.openxmlformats.org/spreadsheetml/2006/main" count="9892" uniqueCount="3471">
  <si>
    <r>
      <rPr>
        <b/>
        <sz val="6"/>
        <color rgb="FF090A0E"/>
        <rFont val="Times New Roman"/>
        <family val="1"/>
      </rPr>
      <t xml:space="preserve">NOMENCLATURE </t>
    </r>
  </si>
  <si>
    <r>
      <rPr>
        <i/>
        <sz val="6"/>
        <color rgb="FF090A0E"/>
        <rFont val="Times New Roman"/>
        <family val="1"/>
      </rPr>
      <t>106852 « Réserves sur cessions immobilières – Activités ne relevant pas du service d’intérêt économique général depuis 2021 »</t>
    </r>
  </si>
  <si>
    <r>
      <rPr>
        <sz val="6"/>
        <color rgb="FF090A0E"/>
        <rFont val="Times New Roman"/>
        <family val="1"/>
      </rPr>
      <t>X</t>
    </r>
  </si>
  <si>
    <r>
      <rPr>
        <i/>
        <sz val="6"/>
        <color rgb="FF090A0E"/>
        <rFont val="Times New Roman"/>
        <family val="1"/>
      </rPr>
      <t>106858 « Réserves sur cessions immobilières – Activités antérieures à 2021»</t>
    </r>
  </si>
  <si>
    <r>
      <rPr>
        <sz val="6"/>
        <color rgb="FF090A0E"/>
        <rFont val="Times New Roman"/>
        <family val="1"/>
      </rPr>
      <t>10688 Réserves diverses</t>
    </r>
  </si>
  <si>
    <r>
      <rPr>
        <i/>
        <sz val="6"/>
        <color rgb="FF090A0E"/>
        <rFont val="Times New Roman"/>
        <family val="1"/>
      </rPr>
      <t>106881  « Réserves diverses  – Activités relevant  du  service d’intérêt économique général depuis 2021 »</t>
    </r>
  </si>
  <si>
    <r>
      <rPr>
        <i/>
        <sz val="6"/>
        <color rgb="FF090A0E"/>
        <rFont val="Times New Roman"/>
        <family val="1"/>
      </rPr>
      <t>1068816  « Réserves  diverses  –  Activité  d’organisme  de foncier solidaire »</t>
    </r>
  </si>
  <si>
    <r>
      <rPr>
        <i/>
        <sz val="6"/>
        <color rgb="FF090A0E"/>
        <rFont val="Times New Roman"/>
        <family val="1"/>
      </rPr>
      <t>1068818 « Réserves diverses – Hors activité d’organisme de foncier solidaire »</t>
    </r>
  </si>
  <si>
    <r>
      <rPr>
        <i/>
        <sz val="6"/>
        <color rgb="FF090A0E"/>
        <rFont val="Times New Roman"/>
        <family val="1"/>
      </rPr>
      <t>106882  « Réserves  diverses  –  Activités  ne  relevant  pas  du  service d’intérêt économique général depuis 2021 »</t>
    </r>
  </si>
  <si>
    <r>
      <rPr>
        <i/>
        <sz val="6"/>
        <color rgb="FF090A0E"/>
        <rFont val="Times New Roman"/>
        <family val="1"/>
      </rPr>
      <t>106888 « Réserves diverses – Activités antérieures à 2021 »</t>
    </r>
  </si>
  <si>
    <r>
      <rPr>
        <b/>
        <sz val="6"/>
        <color rgb="FF090A0E"/>
        <rFont val="Times New Roman"/>
        <family val="1"/>
      </rPr>
      <t xml:space="preserve">11   REPORT A NOUVEAU </t>
    </r>
    <r>
      <rPr>
        <sz val="6"/>
        <color rgb="FF090A0E"/>
        <rFont val="Times New Roman"/>
        <family val="1"/>
      </rPr>
      <t>(solde créditeur ou débiteur)</t>
    </r>
  </si>
  <si>
    <r>
      <rPr>
        <b/>
        <sz val="6"/>
        <color rgb="FF090A0E"/>
        <rFont val="Times New Roman"/>
        <family val="1"/>
      </rPr>
      <t>110   Report à nouveau (solde créditeur)</t>
    </r>
  </si>
  <si>
    <r>
      <rPr>
        <sz val="6"/>
        <color rgb="FF090A0E"/>
        <rFont val="Times New Roman"/>
        <family val="1"/>
      </rPr>
      <t>11011  «  Report  à  nouveau  (solde  créditeur)  -  Activités  relevant  du  service  d'intérêt économique général depuis 2021 »</t>
    </r>
  </si>
  <si>
    <r>
      <rPr>
        <sz val="6"/>
        <color rgb="FF090A0E"/>
        <rFont val="Times New Roman"/>
        <family val="1"/>
      </rPr>
      <t>110116 « Report à nouveau (solde créditeur) - Activité d'organisme de foncier solidaire »</t>
    </r>
  </si>
  <si>
    <r>
      <rPr>
        <sz val="6"/>
        <color rgb="FF090A0E"/>
        <rFont val="Times New Roman"/>
        <family val="1"/>
      </rPr>
      <t>110118  «  Report  à  nouveau  (solde  créditeur)  -  Hors  activité  d'organisme  de foncier solidaire »</t>
    </r>
  </si>
  <si>
    <r>
      <rPr>
        <sz val="6"/>
        <color rgb="FF090A0E"/>
        <rFont val="Times New Roman"/>
        <family val="1"/>
      </rPr>
      <t>11012 « Report à nouveau (solde créditeur) - Activités ne relevant pas du service d'intérêt économique général depuis 2021 »</t>
    </r>
  </si>
  <si>
    <r>
      <rPr>
        <sz val="6"/>
        <color rgb="FF090A0E"/>
        <rFont val="Times New Roman"/>
        <family val="1"/>
      </rPr>
      <t>11018 « Report à nouveau (solde créditeur) - Activités antérieures à 2021 »</t>
    </r>
  </si>
  <si>
    <r>
      <rPr>
        <b/>
        <sz val="6"/>
        <color rgb="FF090A0E"/>
        <rFont val="Times New Roman"/>
        <family val="1"/>
      </rPr>
      <t>119   Report à nouveau (solde débiteur)</t>
    </r>
  </si>
  <si>
    <r>
      <rPr>
        <sz val="6"/>
        <color rgb="FF090A0E"/>
        <rFont val="Times New Roman"/>
        <family val="1"/>
      </rPr>
      <t>11911  « Report  à  nouveau  (solde  débiteur)  -  Activités  relevant  du  service  d'intérêt économique général depuis 2021 »</t>
    </r>
  </si>
  <si>
    <r>
      <rPr>
        <sz val="6"/>
        <color rgb="FF090A0E"/>
        <rFont val="Times New Roman"/>
        <family val="1"/>
      </rPr>
      <t>119116 « Report à nouveau (solde débiteur) - Activité d'organisme de foncier solidaire »</t>
    </r>
  </si>
  <si>
    <r>
      <rPr>
        <sz val="6"/>
        <color rgb="FF090A0E"/>
        <rFont val="Times New Roman"/>
        <family val="1"/>
      </rPr>
      <t>119118  «  Report  à  nouveau  (solde  débiteur)  -  Hors  activité  d'organisme  de foncier solidaire »</t>
    </r>
  </si>
  <si>
    <r>
      <rPr>
        <sz val="6"/>
        <color rgb="FF090A0E"/>
        <rFont val="Times New Roman"/>
        <family val="1"/>
      </rPr>
      <t>11912 « Report à nouveau (solde débiteur) - Activités ne relevant pas du service d'intérêt économique général depuis 2021 »</t>
    </r>
  </si>
  <si>
    <r>
      <rPr>
        <sz val="6"/>
        <color rgb="FF090A0E"/>
        <rFont val="Times New Roman"/>
        <family val="1"/>
      </rPr>
      <t>11918 « Report à nouveau (solde débiteur) - Activités antérieures à 2021 »</t>
    </r>
  </si>
  <si>
    <r>
      <rPr>
        <b/>
        <sz val="6"/>
        <color rgb="FF090A0E"/>
        <rFont val="Times New Roman"/>
        <family val="1"/>
      </rPr>
      <t xml:space="preserve">12   RESULTAT DE L'EXERCICE </t>
    </r>
    <r>
      <rPr>
        <sz val="6"/>
        <color rgb="FF090A0E"/>
        <rFont val="Times New Roman"/>
        <family val="1"/>
      </rPr>
      <t>(bénéfice ou perte)</t>
    </r>
  </si>
  <si>
    <r>
      <rPr>
        <b/>
        <sz val="6"/>
        <color rgb="FF090A0E"/>
        <rFont val="Times New Roman"/>
        <family val="1"/>
      </rPr>
      <t>120   Résultat de l'exercice (bénéfice)</t>
    </r>
  </si>
  <si>
    <r>
      <rPr>
        <sz val="6"/>
        <color rgb="FF090A0E"/>
        <rFont val="Times New Roman"/>
        <family val="1"/>
      </rPr>
      <t>12011   « Résultat   de   l'exercice   (bénéfice)   -   Activités   relevant  du   service   d'intérêt économique général »</t>
    </r>
  </si>
  <si>
    <r>
      <rPr>
        <sz val="6"/>
        <color rgb="FF090A0E"/>
        <rFont val="Times New Roman"/>
        <family val="1"/>
      </rPr>
      <t>120116  « Résultat  de  l'exercice  (bénéfice)  -  Activité  d'organisme  de  foncier solidaire »</t>
    </r>
  </si>
  <si>
    <r>
      <rPr>
        <sz val="6"/>
        <color rgb="FF090A0E"/>
        <rFont val="Times New Roman"/>
        <family val="1"/>
      </rPr>
      <t>120118 « Résultat de l'exercice (bénéfice) - Hors activité d'organisme de foncier solidaire »</t>
    </r>
  </si>
  <si>
    <r>
      <rPr>
        <sz val="6"/>
        <color rgb="FF090A0E"/>
        <rFont val="Times New Roman"/>
        <family val="1"/>
      </rPr>
      <t>12018 « Résultat de l'exercice (bénéfice) - Activités ne relevant pas du service d'intérêt économique général »</t>
    </r>
  </si>
  <si>
    <r>
      <rPr>
        <b/>
        <sz val="6"/>
        <color rgb="FF090A0E"/>
        <rFont val="Times New Roman"/>
        <family val="1"/>
      </rPr>
      <t>129   Résultat de l'exercice (perte)</t>
    </r>
  </si>
  <si>
    <r>
      <rPr>
        <sz val="6"/>
        <color rgb="FF090A0E"/>
        <rFont val="Times New Roman"/>
        <family val="1"/>
      </rPr>
      <t>12911 « Résultat de l'exercice (perte) - Activités relevant du service d'intérêt économique général »</t>
    </r>
  </si>
  <si>
    <r>
      <rPr>
        <sz val="6"/>
        <color rgb="FF090A0E"/>
        <rFont val="Times New Roman"/>
        <family val="1"/>
      </rPr>
      <t>129116  « Résultat  de  l'exercice  (perte)  -  Activité  d'organisme  de  foncier solidaire »</t>
    </r>
  </si>
  <si>
    <r>
      <rPr>
        <sz val="6"/>
        <color rgb="FF090A0E"/>
        <rFont val="Times New Roman"/>
        <family val="1"/>
      </rPr>
      <t>129118 « Résultat de l'exercice (perte) - Hors activité d'organisme de foncier solidaire »</t>
    </r>
  </si>
  <si>
    <r>
      <rPr>
        <sz val="6"/>
        <color rgb="FF090A0E"/>
        <rFont val="Times New Roman"/>
        <family val="1"/>
      </rPr>
      <t>12918  « Résultat  de  l'exercice  (perte)  -  Activités  ne  relevant  pas  du  service  d'intérêt économique général »</t>
    </r>
  </si>
  <si>
    <r>
      <rPr>
        <b/>
        <sz val="6"/>
        <color rgb="FF090A0E"/>
        <rFont val="Times New Roman"/>
        <family val="1"/>
      </rPr>
      <t>13   SUBVENTIONS D'INVESTISSEMENT ET ASSIMILES</t>
    </r>
  </si>
  <si>
    <r>
      <rPr>
        <b/>
        <sz val="6"/>
        <color rgb="FF090A0E"/>
        <rFont val="Times New Roman"/>
        <family val="1"/>
      </rPr>
      <t>131   Subventions d'équipement et assimilés</t>
    </r>
  </si>
  <si>
    <r>
      <rPr>
        <sz val="6"/>
        <color rgb="FF090A0E"/>
        <rFont val="Times New Roman"/>
        <family val="1"/>
      </rPr>
      <t>1311 Etat</t>
    </r>
  </si>
  <si>
    <r>
      <rPr>
        <sz val="6"/>
        <color rgb="FF231F20"/>
        <rFont val="Times New Roman"/>
        <family val="1"/>
      </rPr>
      <t>13111  Etat - subvention d'équipement</t>
    </r>
  </si>
  <si>
    <r>
      <rPr>
        <sz val="6"/>
        <color rgb="FF231F20"/>
        <rFont val="Times New Roman"/>
        <family val="1"/>
      </rPr>
      <t>X</t>
    </r>
  </si>
  <si>
    <r>
      <rPr>
        <sz val="6"/>
        <color rgb="FF231F20"/>
        <rFont val="Times New Roman"/>
        <family val="1"/>
      </rPr>
      <t>13112 Etat - crédit d'impôt en faveur du logement social outre-mer</t>
    </r>
  </si>
  <si>
    <r>
      <rPr>
        <sz val="6"/>
        <color rgb="FF090A0E"/>
        <rFont val="Times New Roman"/>
        <family val="1"/>
      </rPr>
      <t>1312  Régions</t>
    </r>
  </si>
  <si>
    <r>
      <rPr>
        <sz val="6"/>
        <color rgb="FF090A0E"/>
        <rFont val="Times New Roman"/>
        <family val="1"/>
      </rPr>
      <t>1313  Départements</t>
    </r>
  </si>
  <si>
    <r>
      <rPr>
        <sz val="6"/>
        <color rgb="FF090A0E"/>
        <rFont val="Times New Roman"/>
        <family val="1"/>
      </rPr>
      <t>1314  Communes et établissements publics de coopération intercommunale</t>
    </r>
  </si>
  <si>
    <r>
      <rPr>
        <sz val="6"/>
        <color rgb="FF090A0E"/>
        <rFont val="Times New Roman"/>
        <family val="1"/>
      </rPr>
      <t>1315  Etablissements publics locaux et nationaux</t>
    </r>
  </si>
  <si>
    <r>
      <rPr>
        <sz val="6"/>
        <color rgb="FF090A0E"/>
        <rFont val="Times New Roman"/>
        <family val="1"/>
      </rPr>
      <t>1316  Entreprises publiques</t>
    </r>
  </si>
  <si>
    <r>
      <rPr>
        <sz val="6"/>
        <color rgb="FF090A0E"/>
        <rFont val="Times New Roman"/>
        <family val="1"/>
      </rPr>
      <t>1317  Collecteurs de la participation des employeurs à l'effort de construction (PEEC)</t>
    </r>
  </si>
  <si>
    <r>
      <rPr>
        <sz val="6"/>
        <color rgb="FF090A0E"/>
        <rFont val="Times New Roman"/>
        <family val="1"/>
      </rPr>
      <t>13171 Action logement services</t>
    </r>
  </si>
  <si>
    <r>
      <rPr>
        <sz val="6"/>
        <color rgb="FF090A0E"/>
        <rFont val="Times New Roman"/>
        <family val="1"/>
      </rPr>
      <t>13172 Société immobilière des chemins de fer français</t>
    </r>
  </si>
  <si>
    <r>
      <rPr>
        <sz val="6"/>
        <color rgb="FF090A0E"/>
        <rFont val="Times New Roman"/>
        <family val="1"/>
      </rPr>
      <t>13178 Autres</t>
    </r>
  </si>
  <si>
    <r>
      <rPr>
        <sz val="6"/>
        <color rgb="FF090A0E"/>
        <rFont val="Times New Roman"/>
        <family val="1"/>
      </rPr>
      <t>1318  Autres subventions</t>
    </r>
  </si>
  <si>
    <r>
      <rPr>
        <sz val="6"/>
        <color rgb="FF090A0E"/>
        <rFont val="Times New Roman"/>
        <family val="1"/>
      </rPr>
      <t>13181 Union Européenne</t>
    </r>
  </si>
  <si>
    <r>
      <rPr>
        <sz val="6"/>
        <color rgb="FF090A0E"/>
        <rFont val="Times New Roman"/>
        <family val="1"/>
      </rPr>
      <t>13188 Autres</t>
    </r>
  </si>
  <si>
    <r>
      <rPr>
        <b/>
        <sz val="6"/>
        <color rgb="FF090A0E"/>
        <rFont val="Times New Roman"/>
        <family val="1"/>
      </rPr>
      <t>138   Autres subventions d'investissement et assimilés</t>
    </r>
  </si>
  <si>
    <r>
      <rPr>
        <b/>
        <sz val="6"/>
        <color rgb="FF090A0E"/>
        <rFont val="Times New Roman"/>
        <family val="1"/>
      </rPr>
      <t>139  Subventions d'investissement inscrites au compte de résultat et assimilés</t>
    </r>
  </si>
  <si>
    <r>
      <rPr>
        <sz val="6"/>
        <color rgb="FF090A0E"/>
        <rFont val="Times New Roman"/>
        <family val="1"/>
      </rPr>
      <t>1391  Subventions d'investissement</t>
    </r>
  </si>
  <si>
    <r>
      <rPr>
        <sz val="6"/>
        <color rgb="FF090A0E"/>
        <rFont val="Times New Roman"/>
        <family val="1"/>
      </rPr>
      <t>13911 Etat</t>
    </r>
  </si>
  <si>
    <r>
      <rPr>
        <i/>
        <sz val="6"/>
        <color rgb="FF090A0E"/>
        <rFont val="Times New Roman"/>
        <family val="1"/>
      </rPr>
      <t>139111 – Etat – Subventions d’équipement</t>
    </r>
  </si>
  <si>
    <r>
      <rPr>
        <i/>
        <sz val="6"/>
        <color rgb="FF090A0E"/>
        <rFont val="Times New Roman"/>
        <family val="1"/>
      </rPr>
      <t>139112 – Etat – Crédit d’impôt en faveur du logement social outre- mer</t>
    </r>
  </si>
  <si>
    <r>
      <rPr>
        <sz val="6"/>
        <color rgb="FF090A0E"/>
        <rFont val="Times New Roman"/>
        <family val="1"/>
      </rPr>
      <t>13912 Régions</t>
    </r>
  </si>
  <si>
    <r>
      <rPr>
        <sz val="6"/>
        <color rgb="FF090A0E"/>
        <rFont val="Times New Roman"/>
        <family val="1"/>
      </rPr>
      <t>13913 Départements</t>
    </r>
  </si>
  <si>
    <r>
      <rPr>
        <sz val="6"/>
        <color rgb="FF090A0E"/>
        <rFont val="Times New Roman"/>
        <family val="1"/>
      </rPr>
      <t>13914 Communes et établissements publics de coopération intercommunale</t>
    </r>
  </si>
  <si>
    <r>
      <rPr>
        <sz val="6"/>
        <color rgb="FF090A0E"/>
        <rFont val="Times New Roman"/>
        <family val="1"/>
      </rPr>
      <t>13915 Etablissements publics locaux et nationaux</t>
    </r>
  </si>
  <si>
    <r>
      <rPr>
        <sz val="6"/>
        <color rgb="FF090A0E"/>
        <rFont val="Times New Roman"/>
        <family val="1"/>
      </rPr>
      <t>13916 Entreprises publiques</t>
    </r>
  </si>
  <si>
    <r>
      <rPr>
        <sz val="6"/>
        <color rgb="FF090A0E"/>
        <rFont val="Times New Roman"/>
        <family val="1"/>
      </rPr>
      <t>13917 Entreprises et organismes privés</t>
    </r>
  </si>
  <si>
    <r>
      <rPr>
        <i/>
        <sz val="6"/>
        <color rgb="FF090A0E"/>
        <rFont val="Times New Roman"/>
        <family val="1"/>
      </rPr>
      <t>139171 PEEC - Collecte directe</t>
    </r>
  </si>
  <si>
    <r>
      <rPr>
        <i/>
        <sz val="6"/>
        <color rgb="FF090A0E"/>
        <rFont val="Times New Roman"/>
        <family val="1"/>
      </rPr>
      <t>139172 PEEC - Autres collecteurs</t>
    </r>
  </si>
  <si>
    <r>
      <rPr>
        <i/>
        <sz val="6"/>
        <color rgb="FF090A0E"/>
        <rFont val="Times New Roman"/>
        <family val="1"/>
      </rPr>
      <t>139178 Autres</t>
    </r>
  </si>
  <si>
    <r>
      <rPr>
        <sz val="6"/>
        <color rgb="FF090A0E"/>
        <rFont val="Times New Roman"/>
        <family val="1"/>
      </rPr>
      <t>13918 Autres subventions d'investissement</t>
    </r>
  </si>
  <si>
    <r>
      <rPr>
        <sz val="6"/>
        <color rgb="FF090A0E"/>
        <rFont val="Times New Roman"/>
        <family val="1"/>
      </rPr>
      <t>1398 Autres subventions d'investissement et assimilés</t>
    </r>
  </si>
  <si>
    <r>
      <rPr>
        <b/>
        <sz val="6"/>
        <color rgb="FF090A0E"/>
        <rFont val="Times New Roman"/>
        <family val="1"/>
      </rPr>
      <t>14   PROVISIONS REGLEMENTEES</t>
    </r>
  </si>
  <si>
    <r>
      <rPr>
        <b/>
        <sz val="6"/>
        <color rgb="FF090A0E"/>
        <rFont val="Times New Roman"/>
        <family val="1"/>
      </rPr>
      <t>145   Amortissements dérogatoires</t>
    </r>
  </si>
  <si>
    <r>
      <rPr>
        <b/>
        <sz val="6"/>
        <color rgb="FF090A0E"/>
        <rFont val="Times New Roman"/>
        <family val="1"/>
      </rPr>
      <t>146  Provision spéciale de réévaluation</t>
    </r>
  </si>
  <si>
    <r>
      <rPr>
        <b/>
        <sz val="6"/>
        <color rgb="FF090A0E"/>
        <rFont val="Times New Roman"/>
        <family val="1"/>
      </rPr>
      <t>15   PROVISIONS</t>
    </r>
  </si>
  <si>
    <r>
      <rPr>
        <b/>
        <sz val="6"/>
        <color rgb="FF090A0E"/>
        <rFont val="Times New Roman"/>
        <family val="1"/>
      </rPr>
      <t>151   Provisions pour risques</t>
    </r>
  </si>
  <si>
    <r>
      <rPr>
        <sz val="6"/>
        <color rgb="FF090A0E"/>
        <rFont val="Times New Roman"/>
        <family val="1"/>
      </rPr>
      <t>1511  Provisions pour litiges</t>
    </r>
  </si>
  <si>
    <r>
      <rPr>
        <sz val="6"/>
        <color rgb="FF090A0E"/>
        <rFont val="Times New Roman"/>
        <family val="1"/>
      </rPr>
      <t>1514  Provisions pour amendes et pénalités</t>
    </r>
  </si>
  <si>
    <r>
      <rPr>
        <sz val="6"/>
        <color rgb="FF090A0E"/>
        <rFont val="Times New Roman"/>
        <family val="1"/>
      </rPr>
      <t>1515  Provisions pour pertes de change</t>
    </r>
  </si>
  <si>
    <r>
      <rPr>
        <sz val="6"/>
        <color rgb="FF090A0E"/>
        <rFont val="Times New Roman"/>
        <family val="1"/>
      </rPr>
      <t>1516  Provisions pour pertes sur contrats</t>
    </r>
  </si>
  <si>
    <r>
      <rPr>
        <sz val="6"/>
        <color rgb="FF090A0E"/>
        <rFont val="Times New Roman"/>
        <family val="1"/>
      </rPr>
      <t>15161  Opérations locatives</t>
    </r>
  </si>
  <si>
    <r>
      <rPr>
        <sz val="6"/>
        <color rgb="FF090A0E"/>
        <rFont val="Times New Roman"/>
        <family val="1"/>
      </rPr>
      <t>15162  Opérations d'accession à la propriété</t>
    </r>
  </si>
  <si>
    <r>
      <rPr>
        <sz val="6"/>
        <color rgb="FF090A0E"/>
        <rFont val="Times New Roman"/>
        <family val="1"/>
      </rPr>
      <t>15168   Autres</t>
    </r>
  </si>
  <si>
    <r>
      <rPr>
        <sz val="6"/>
        <color rgb="FF090A0E"/>
        <rFont val="Times New Roman"/>
        <family val="1"/>
      </rPr>
      <t>1518  Autres provisions pour risques</t>
    </r>
  </si>
  <si>
    <r>
      <rPr>
        <b/>
        <sz val="6"/>
        <color rgb="FF090A0E"/>
        <rFont val="Times New Roman"/>
        <family val="1"/>
      </rPr>
      <t>153   Provisions pour pensions et obligations similaires</t>
    </r>
  </si>
  <si>
    <r>
      <rPr>
        <b/>
        <sz val="6"/>
        <color rgb="FF090A0E"/>
        <rFont val="Times New Roman"/>
        <family val="1"/>
      </rPr>
      <t>157   Provisions pour charges à répartir sur plusieurs exercices</t>
    </r>
  </si>
  <si>
    <r>
      <rPr>
        <sz val="6"/>
        <color rgb="FF090A0E"/>
        <rFont val="Times New Roman"/>
        <family val="1"/>
      </rPr>
      <t>1572  Provisions pour gros entretien</t>
    </r>
  </si>
  <si>
    <r>
      <rPr>
        <b/>
        <sz val="6"/>
        <color rgb="FF090A0E"/>
        <rFont val="Times New Roman"/>
        <family val="1"/>
      </rPr>
      <t>158  Autres  provisions pour charges</t>
    </r>
  </si>
  <si>
    <r>
      <rPr>
        <sz val="6"/>
        <color rgb="FF090A0E"/>
        <rFont val="Times New Roman"/>
        <family val="1"/>
      </rPr>
      <t>1581  Provisions pour remise en état de biens</t>
    </r>
  </si>
  <si>
    <r>
      <rPr>
        <sz val="6"/>
        <color rgb="FF090A0E"/>
        <rFont val="Times New Roman"/>
        <family val="1"/>
      </rPr>
      <t>1586  Provisions pour charges sur opérations immobilières</t>
    </r>
  </si>
  <si>
    <r>
      <rPr>
        <sz val="6"/>
        <color rgb="FF090A0E"/>
        <rFont val="Times New Roman"/>
        <family val="1"/>
      </rPr>
      <t>1588  Autres provisions  pour  charges</t>
    </r>
  </si>
  <si>
    <r>
      <rPr>
        <b/>
        <sz val="6"/>
        <color rgb="FF090A0E"/>
        <rFont val="Times New Roman"/>
        <family val="1"/>
      </rPr>
      <t>16   EMPRUNTS ET DETTES ASSIMILEES</t>
    </r>
  </si>
  <si>
    <r>
      <rPr>
        <b/>
        <sz val="6"/>
        <color rgb="FF090A0E"/>
        <rFont val="Times New Roman"/>
        <family val="1"/>
      </rPr>
      <t>162   Participation des employeurs à l'effort de construction</t>
    </r>
  </si>
  <si>
    <r>
      <rPr>
        <sz val="6"/>
        <color rgb="FF090A0E"/>
        <rFont val="Times New Roman"/>
        <family val="1"/>
      </rPr>
      <t>1621  Collecte directe</t>
    </r>
  </si>
  <si>
    <r>
      <rPr>
        <sz val="6"/>
        <color rgb="FF090A0E"/>
        <rFont val="Times New Roman"/>
        <family val="1"/>
      </rPr>
      <t>1628  Autres collecteurs</t>
    </r>
  </si>
  <si>
    <r>
      <rPr>
        <b/>
        <sz val="6"/>
        <color rgb="FF090A0E"/>
        <rFont val="Times New Roman"/>
        <family val="1"/>
      </rPr>
      <t>163   Emprunts obligataires</t>
    </r>
  </si>
  <si>
    <r>
      <rPr>
        <b/>
        <sz val="6"/>
        <color rgb="FF090A0E"/>
        <rFont val="Times New Roman"/>
        <family val="1"/>
      </rPr>
      <t>164   Emprunts auprès des établissements de crédit</t>
    </r>
  </si>
  <si>
    <r>
      <rPr>
        <sz val="6"/>
        <color rgb="FF090A0E"/>
        <rFont val="Times New Roman"/>
        <family val="1"/>
      </rPr>
      <t>1641  Caisse des dépôts et consignations / Banque des Territoires</t>
    </r>
  </si>
  <si>
    <r>
      <rPr>
        <sz val="6"/>
        <color rgb="FF090A0E"/>
        <rFont val="Times New Roman"/>
        <family val="1"/>
      </rPr>
      <t>1642  Caisse de garantie du logement locatif social (C.G.L.L.S)</t>
    </r>
  </si>
  <si>
    <r>
      <rPr>
        <sz val="6"/>
        <color rgb="FF090A0E"/>
        <rFont val="Times New Roman"/>
        <family val="1"/>
      </rPr>
      <t>1647  Prêts de l'ex-caisse des prêts HLM</t>
    </r>
  </si>
  <si>
    <r>
      <rPr>
        <sz val="6"/>
        <color rgb="FF090A0E"/>
        <rFont val="Times New Roman"/>
        <family val="1"/>
      </rPr>
      <t>1648  Autres établissements de crédit</t>
    </r>
  </si>
  <si>
    <r>
      <rPr>
        <b/>
        <sz val="6"/>
        <color rgb="FF090A0E"/>
        <rFont val="Times New Roman"/>
        <family val="1"/>
      </rPr>
      <t>165  Dépôts et cautionnements reçus</t>
    </r>
  </si>
  <si>
    <r>
      <rPr>
        <sz val="6"/>
        <color rgb="FF090A0E"/>
        <rFont val="Times New Roman"/>
        <family val="1"/>
      </rPr>
      <t>1651  Dépôts de garantie des locataires</t>
    </r>
  </si>
  <si>
    <r>
      <rPr>
        <sz val="6"/>
        <color rgb="FF090A0E"/>
        <rFont val="Times New Roman"/>
        <family val="1"/>
      </rPr>
      <t>1654  Redevances (location-accession)</t>
    </r>
  </si>
  <si>
    <r>
      <rPr>
        <sz val="6"/>
        <color rgb="FF090A0E"/>
        <rFont val="Times New Roman"/>
        <family val="1"/>
      </rPr>
      <t>1658  Autres dépôts</t>
    </r>
  </si>
  <si>
    <r>
      <rPr>
        <b/>
        <sz val="6"/>
        <color rgb="FF090A0E"/>
        <rFont val="Times New Roman"/>
        <family val="1"/>
      </rPr>
      <t>166 Participation des salariés aux résultats</t>
    </r>
  </si>
  <si>
    <r>
      <rPr>
        <b/>
        <sz val="6"/>
        <color rgb="FF090A0E"/>
        <rFont val="Times New Roman"/>
        <family val="1"/>
      </rPr>
      <t>167 Emprunts et dettes assortis de conditions particulières</t>
    </r>
  </si>
  <si>
    <r>
      <rPr>
        <sz val="6"/>
        <color rgb="FF090A0E"/>
        <rFont val="Times New Roman"/>
        <family val="1"/>
      </rPr>
      <t>1671  Emissions de titres participatifs</t>
    </r>
  </si>
  <si>
    <r>
      <rPr>
        <sz val="6"/>
        <color rgb="FF090A0E"/>
        <rFont val="Times New Roman"/>
        <family val="1"/>
      </rPr>
      <t>1672  Dettes PPP</t>
    </r>
  </si>
  <si>
    <r>
      <rPr>
        <sz val="6"/>
        <color rgb="FF090A0E"/>
        <rFont val="Times New Roman"/>
        <family val="1"/>
      </rPr>
      <t>1673  Avances des organismes sociaux</t>
    </r>
  </si>
  <si>
    <r>
      <rPr>
        <sz val="6"/>
        <color rgb="FF090A0E"/>
        <rFont val="Times New Roman"/>
        <family val="1"/>
      </rPr>
      <t>1674  Avances de l'Etat et des collectivités locales</t>
    </r>
  </si>
  <si>
    <r>
      <rPr>
        <sz val="6"/>
        <color rgb="FF090A0E"/>
        <rFont val="Times New Roman"/>
        <family val="1"/>
      </rPr>
      <t>1675  Emprunts participatifs</t>
    </r>
  </si>
  <si>
    <r>
      <rPr>
        <sz val="6"/>
        <color rgb="FF090A0E"/>
        <rFont val="Times New Roman"/>
        <family val="1"/>
      </rPr>
      <t>1676  Avances d'organismes HLM</t>
    </r>
  </si>
  <si>
    <r>
      <rPr>
        <sz val="6"/>
        <color rgb="FF090A0E"/>
        <rFont val="Times New Roman"/>
        <family val="1"/>
      </rPr>
      <t>1677  Dettes consécutives à la mise en jeu de la garantie des emprunts</t>
    </r>
  </si>
  <si>
    <r>
      <rPr>
        <sz val="6"/>
        <color rgb="FF090A0E"/>
        <rFont val="Times New Roman"/>
        <family val="1"/>
      </rPr>
      <t>1678  Autres avances</t>
    </r>
  </si>
  <si>
    <r>
      <rPr>
        <sz val="6"/>
        <color rgb="FF090A0E"/>
        <rFont val="Times New Roman"/>
        <family val="1"/>
      </rPr>
      <t>16781  Avances  d'organismes  collecteurs  de  la  participation  des  employeurs  à l'effort de construction</t>
    </r>
  </si>
  <si>
    <r>
      <rPr>
        <sz val="6"/>
        <color rgb="FF090A0E"/>
        <rFont val="Times New Roman"/>
        <family val="1"/>
      </rPr>
      <t>16788 Autres organismes</t>
    </r>
  </si>
  <si>
    <r>
      <rPr>
        <b/>
        <sz val="6"/>
        <color rgb="FF090A0E"/>
        <rFont val="Times New Roman"/>
        <family val="1"/>
      </rPr>
      <t>168   Autres emprunts et dettes assimilées</t>
    </r>
  </si>
  <si>
    <r>
      <rPr>
        <sz val="6"/>
        <color rgb="FF090A0E"/>
        <rFont val="Times New Roman"/>
        <family val="1"/>
      </rPr>
      <t>1681  Autres emprunts</t>
    </r>
  </si>
  <si>
    <r>
      <rPr>
        <sz val="6"/>
        <color rgb="FF090A0E"/>
        <rFont val="Times New Roman"/>
        <family val="1"/>
      </rPr>
      <t>1687  Autres dettes</t>
    </r>
  </si>
  <si>
    <r>
      <rPr>
        <sz val="6"/>
        <color rgb="FF090A0E"/>
        <rFont val="Times New Roman"/>
        <family val="1"/>
      </rPr>
      <t>1688  Intérêts courus</t>
    </r>
  </si>
  <si>
    <r>
      <rPr>
        <sz val="6"/>
        <color rgb="FF090A0E"/>
        <rFont val="Times New Roman"/>
        <family val="1"/>
      </rPr>
      <t>16881 Intérêts courus non échus</t>
    </r>
  </si>
  <si>
    <r>
      <rPr>
        <sz val="6"/>
        <color rgb="FF090A0E"/>
        <rFont val="Times New Roman"/>
        <family val="1"/>
      </rPr>
      <t>16882 Intérêts courus capitalisables / consolidables</t>
    </r>
  </si>
  <si>
    <r>
      <rPr>
        <sz val="6"/>
        <color rgb="FF090A0E"/>
        <rFont val="Times New Roman"/>
        <family val="1"/>
      </rPr>
      <t>16883 Intérêts compensateurs</t>
    </r>
  </si>
  <si>
    <r>
      <rPr>
        <b/>
        <sz val="6"/>
        <color rgb="FF090A0E"/>
        <rFont val="Times New Roman"/>
        <family val="1"/>
      </rPr>
      <t>169   Primes de remboursement des obligations</t>
    </r>
  </si>
  <si>
    <r>
      <rPr>
        <b/>
        <sz val="6"/>
        <color rgb="FF090A0E"/>
        <rFont val="Times New Roman"/>
        <family val="1"/>
      </rPr>
      <t>17   DETTES RATTACHEES A DES PARTICIPATIONS</t>
    </r>
  </si>
  <si>
    <r>
      <rPr>
        <b/>
        <sz val="6"/>
        <color rgb="FF090A0E"/>
        <rFont val="Times New Roman"/>
        <family val="1"/>
      </rPr>
      <t>171   Dettes rattachées à des participations  (groupe)</t>
    </r>
  </si>
  <si>
    <r>
      <rPr>
        <sz val="6"/>
        <color rgb="FF090A0E"/>
        <rFont val="Times New Roman"/>
        <family val="1"/>
      </rPr>
      <t>1711  Principal</t>
    </r>
  </si>
  <si>
    <r>
      <rPr>
        <sz val="6"/>
        <color rgb="FF090A0E"/>
        <rFont val="Times New Roman"/>
        <family val="1"/>
      </rPr>
      <t>1718  Intérêts courus</t>
    </r>
  </si>
  <si>
    <r>
      <rPr>
        <b/>
        <sz val="6"/>
        <color rgb="FF090A0E"/>
        <rFont val="Times New Roman"/>
        <family val="1"/>
      </rPr>
      <t>174  Dettes rattachées à des participations  (hors groupe)</t>
    </r>
  </si>
  <si>
    <r>
      <rPr>
        <sz val="6"/>
        <color rgb="FF090A0E"/>
        <rFont val="Times New Roman"/>
        <family val="1"/>
      </rPr>
      <t>1741  Principal</t>
    </r>
  </si>
  <si>
    <r>
      <rPr>
        <sz val="6"/>
        <color rgb="FF090A0E"/>
        <rFont val="Times New Roman"/>
        <family val="1"/>
      </rPr>
      <t>1748  Intérêts courus</t>
    </r>
  </si>
  <si>
    <r>
      <rPr>
        <b/>
        <sz val="6"/>
        <color rgb="FF090A0E"/>
        <rFont val="Times New Roman"/>
        <family val="1"/>
      </rPr>
      <t>178  Dettes rattachées à des sociétés en participation</t>
    </r>
  </si>
  <si>
    <r>
      <rPr>
        <sz val="6"/>
        <color rgb="FF090A0E"/>
        <rFont val="Times New Roman"/>
        <family val="1"/>
      </rPr>
      <t>1781  Principal</t>
    </r>
  </si>
  <si>
    <r>
      <rPr>
        <sz val="6"/>
        <color rgb="FF090A0E"/>
        <rFont val="Times New Roman"/>
        <family val="1"/>
      </rPr>
      <t>1788  Intérêts courus</t>
    </r>
  </si>
  <si>
    <r>
      <rPr>
        <b/>
        <sz val="6"/>
        <color rgb="FF090A0E"/>
        <rFont val="Times New Roman"/>
        <family val="1"/>
      </rPr>
      <t>18   COMPTES DE LIAISON</t>
    </r>
  </si>
  <si>
    <r>
      <rPr>
        <sz val="6"/>
        <color rgb="FF090A0E"/>
        <rFont val="Times New Roman"/>
        <family val="1"/>
      </rPr>
      <t>CLASSE 2   COMPTES D'IMMOBILISATIONS</t>
    </r>
  </si>
  <si>
    <r>
      <rPr>
        <b/>
        <sz val="6"/>
        <color rgb="FF090A0E"/>
        <rFont val="Times New Roman"/>
        <family val="1"/>
      </rPr>
      <t>20   IMMOBILISATIONS INCORPORELLES</t>
    </r>
  </si>
  <si>
    <r>
      <rPr>
        <b/>
        <sz val="6"/>
        <color rgb="FF231F20"/>
        <rFont val="Times New Roman"/>
        <family val="1"/>
      </rPr>
      <t>201   Frais d'établissement</t>
    </r>
  </si>
  <si>
    <r>
      <rPr>
        <sz val="6"/>
        <color rgb="FF090A0E"/>
        <rFont val="Times New Roman"/>
        <family val="1"/>
      </rPr>
      <t>2011  Frais de constitution</t>
    </r>
  </si>
  <si>
    <r>
      <rPr>
        <sz val="6"/>
        <color rgb="FF090A0E"/>
        <rFont val="Times New Roman"/>
        <family val="1"/>
      </rPr>
      <t>2012  Frais de premier établissement</t>
    </r>
  </si>
  <si>
    <r>
      <rPr>
        <sz val="6"/>
        <color rgb="FF090A0E"/>
        <rFont val="Times New Roman"/>
        <family val="1"/>
      </rPr>
      <t>2013  Frais d'augmentation de capital et d'opérations diverses (fusions, scissions, transformations)</t>
    </r>
  </si>
  <si>
    <r>
      <rPr>
        <b/>
        <sz val="6"/>
        <color rgb="FF090A0E"/>
        <rFont val="Times New Roman"/>
        <family val="1"/>
      </rPr>
      <t>203  Frais de recherche et de développement</t>
    </r>
  </si>
  <si>
    <r>
      <rPr>
        <b/>
        <sz val="6"/>
        <color rgb="FF090A0E"/>
        <rFont val="Times New Roman"/>
        <family val="1"/>
      </rPr>
      <t>205   Concessions et droits similaires, brevets, licences, marques, procédés, logiciels, droits et valeurs similaires</t>
    </r>
  </si>
  <si>
    <r>
      <rPr>
        <b/>
        <sz val="6"/>
        <color rgb="FF090A0E"/>
        <rFont val="Times New Roman"/>
        <family val="1"/>
      </rPr>
      <t>206   Droit au bail</t>
    </r>
  </si>
  <si>
    <r>
      <rPr>
        <b/>
        <sz val="6"/>
        <color rgb="FF090A0E"/>
        <rFont val="Times New Roman"/>
        <family val="1"/>
      </rPr>
      <t>207   Fonds commercial</t>
    </r>
  </si>
  <si>
    <r>
      <rPr>
        <b/>
        <sz val="6"/>
        <color rgb="FF090A0E"/>
        <rFont val="Times New Roman"/>
        <family val="1"/>
      </rPr>
      <t>208   Autres immobilisations incorporelles</t>
    </r>
  </si>
  <si>
    <r>
      <rPr>
        <sz val="6"/>
        <color rgb="FF090A0E"/>
        <rFont val="Times New Roman"/>
        <family val="1"/>
      </rPr>
      <t>2082  Bail emphytéotique</t>
    </r>
  </si>
  <si>
    <r>
      <rPr>
        <sz val="6"/>
        <color rgb="FF090A0E"/>
        <rFont val="Times New Roman"/>
        <family val="1"/>
      </rPr>
      <t>2083  Bail à construction</t>
    </r>
  </si>
  <si>
    <r>
      <rPr>
        <sz val="6"/>
        <color rgb="FF090A0E"/>
        <rFont val="Times New Roman"/>
        <family val="1"/>
      </rPr>
      <t>2084  Bail à réhabilitation</t>
    </r>
  </si>
  <si>
    <r>
      <rPr>
        <sz val="6"/>
        <color rgb="FF090A0E"/>
        <rFont val="Times New Roman"/>
        <family val="1"/>
      </rPr>
      <t>2085  Droit d'usufruit locatif social</t>
    </r>
  </si>
  <si>
    <r>
      <rPr>
        <sz val="6"/>
        <color rgb="FF231F20"/>
        <rFont val="Times New Roman"/>
        <family val="1"/>
      </rPr>
      <t>2088  Immobilisations incorporelles diverses</t>
    </r>
  </si>
  <si>
    <r>
      <rPr>
        <b/>
        <sz val="6"/>
        <color rgb="FF231F20"/>
        <rFont val="Times New Roman"/>
        <family val="1"/>
      </rPr>
      <t>21   IMMOBILISATIONS CORPORELLES</t>
    </r>
  </si>
  <si>
    <r>
      <rPr>
        <b/>
        <sz val="6"/>
        <color rgb="FF090A0E"/>
        <rFont val="Times New Roman"/>
        <family val="1"/>
      </rPr>
      <t>211  Terrains</t>
    </r>
  </si>
  <si>
    <r>
      <rPr>
        <sz val="6"/>
        <color rgb="FF090A0E"/>
        <rFont val="Times New Roman"/>
        <family val="1"/>
      </rPr>
      <t>2111  Terrains nus</t>
    </r>
  </si>
  <si>
    <r>
      <rPr>
        <sz val="6"/>
        <color rgb="FF090A0E"/>
        <rFont val="Times New Roman"/>
        <family val="1"/>
      </rPr>
      <t>2112  Terrains aménagés</t>
    </r>
  </si>
  <si>
    <r>
      <rPr>
        <sz val="6"/>
        <color rgb="FF090A0E"/>
        <rFont val="Times New Roman"/>
        <family val="1"/>
      </rPr>
      <t>2113  Terrains loués</t>
    </r>
  </si>
  <si>
    <r>
      <rPr>
        <sz val="6"/>
        <color rgb="FF090A0E"/>
        <rFont val="Times New Roman"/>
        <family val="1"/>
      </rPr>
      <t>2115  Terrains bâtis</t>
    </r>
  </si>
  <si>
    <r>
      <rPr>
        <sz val="6"/>
        <color rgb="FF090A0E"/>
        <rFont val="Times New Roman"/>
        <family val="1"/>
      </rPr>
      <t>21151  Terrains bâtis des immeubles de rapport</t>
    </r>
  </si>
  <si>
    <r>
      <rPr>
        <sz val="6"/>
        <color rgb="FF090A0E"/>
        <rFont val="Times New Roman"/>
        <family val="1"/>
      </rPr>
      <t>21155  Terrains bâtis des bâtiments administratifs</t>
    </r>
  </si>
  <si>
    <r>
      <rPr>
        <sz val="6"/>
        <color rgb="FF090A0E"/>
        <rFont val="Times New Roman"/>
        <family val="1"/>
      </rPr>
      <t>21156  Terrains bâtis - Opérations en bail réel solidaire</t>
    </r>
  </si>
  <si>
    <r>
      <rPr>
        <b/>
        <sz val="6"/>
        <color rgb="FF090A0E"/>
        <rFont val="Times New Roman"/>
        <family val="1"/>
      </rPr>
      <t>212   Agencements et aménagements de terrains</t>
    </r>
  </si>
  <si>
    <r>
      <rPr>
        <sz val="6"/>
        <color rgb="FF090A0E"/>
        <rFont val="Times New Roman"/>
        <family val="1"/>
      </rPr>
      <t>2126 Agencements et aménagements de terrains - Opérations en bail réel solidaire</t>
    </r>
  </si>
  <si>
    <r>
      <rPr>
        <sz val="6"/>
        <color rgb="FF090A0E"/>
        <rFont val="Times New Roman"/>
        <family val="1"/>
      </rPr>
      <t>2128 Agencements et aménagements de terrains - Autres opérations</t>
    </r>
  </si>
  <si>
    <r>
      <rPr>
        <b/>
        <sz val="6"/>
        <color rgb="FF090A0E"/>
        <rFont val="Times New Roman"/>
        <family val="1"/>
      </rPr>
      <t>213   Constructions</t>
    </r>
  </si>
  <si>
    <r>
      <rPr>
        <sz val="6"/>
        <color rgb="FF090A0E"/>
        <rFont val="Times New Roman"/>
        <family val="1"/>
      </rPr>
      <t>2131  Bâtiments</t>
    </r>
  </si>
  <si>
    <r>
      <rPr>
        <sz val="6"/>
        <color rgb="FF090A0E"/>
        <rFont val="Times New Roman"/>
        <family val="1"/>
      </rPr>
      <t>21311 Immeubles de rapport</t>
    </r>
  </si>
  <si>
    <r>
      <rPr>
        <i/>
        <sz val="6"/>
        <color rgb="FF090A0E"/>
        <rFont val="Times New Roman"/>
        <family val="1"/>
      </rPr>
      <t>2131101 Structure</t>
    </r>
  </si>
  <si>
    <r>
      <rPr>
        <i/>
        <sz val="6"/>
        <color rgb="FF090A0E"/>
        <rFont val="Times New Roman"/>
        <family val="1"/>
      </rPr>
      <t>2131102 Menuiseries extérieures</t>
    </r>
  </si>
  <si>
    <r>
      <rPr>
        <i/>
        <sz val="6"/>
        <color rgb="FF090A0E"/>
        <rFont val="Times New Roman"/>
        <family val="1"/>
      </rPr>
      <t>2131103 Chauffage collectif</t>
    </r>
  </si>
  <si>
    <r>
      <rPr>
        <i/>
        <sz val="6"/>
        <color rgb="FF090A0E"/>
        <rFont val="Times New Roman"/>
        <family val="1"/>
      </rPr>
      <t>2131104 Chauffage individuel</t>
    </r>
  </si>
  <si>
    <r>
      <rPr>
        <i/>
        <sz val="6"/>
        <color rgb="FF090A0E"/>
        <rFont val="Times New Roman"/>
        <family val="1"/>
      </rPr>
      <t>2131105 Etanchéité</t>
    </r>
  </si>
  <si>
    <r>
      <rPr>
        <i/>
        <sz val="6"/>
        <color rgb="FF090A0E"/>
        <rFont val="Times New Roman"/>
        <family val="1"/>
      </rPr>
      <t>2131106 Ravalement avec amélioration</t>
    </r>
  </si>
  <si>
    <r>
      <rPr>
        <i/>
        <sz val="6"/>
        <color rgb="FF090A0E"/>
        <rFont val="Times New Roman"/>
        <family val="1"/>
      </rPr>
      <t>2131107 Electricité</t>
    </r>
  </si>
  <si>
    <r>
      <rPr>
        <i/>
        <sz val="6"/>
        <color rgb="FF090A0E"/>
        <rFont val="Times New Roman"/>
        <family val="1"/>
      </rPr>
      <t>2131108 Plomberie / Sanitaire</t>
    </r>
  </si>
  <si>
    <r>
      <rPr>
        <i/>
        <sz val="6"/>
        <color rgb="FF090A0E"/>
        <rFont val="Times New Roman"/>
        <family val="1"/>
      </rPr>
      <t>2131109 Ascenseurs</t>
    </r>
  </si>
  <si>
    <r>
      <rPr>
        <i/>
        <sz val="6"/>
        <color rgb="FF090A0E"/>
        <rFont val="Times New Roman"/>
        <family val="1"/>
      </rPr>
      <t>2131110 Equipements de sécurité</t>
    </r>
  </si>
  <si>
    <r>
      <rPr>
        <i/>
        <sz val="6"/>
        <color rgb="FF090A0E"/>
        <rFont val="Times New Roman"/>
        <family val="1"/>
      </rPr>
      <t>2131111 Aménagements extérieurs</t>
    </r>
  </si>
  <si>
    <r>
      <rPr>
        <i/>
        <sz val="6"/>
        <color rgb="FF090A0E"/>
        <rFont val="Times New Roman"/>
        <family val="1"/>
      </rPr>
      <t>2131112 Aménagements intérieurs sur équipements communs</t>
    </r>
  </si>
  <si>
    <r>
      <rPr>
        <i/>
        <sz val="6"/>
        <color rgb="FF090A0E"/>
        <rFont val="Times New Roman"/>
        <family val="1"/>
      </rPr>
      <t>2131118  Autres composants</t>
    </r>
  </si>
  <si>
    <r>
      <rPr>
        <sz val="6"/>
        <color rgb="FF090A0E"/>
        <rFont val="Times New Roman"/>
        <family val="1"/>
      </rPr>
      <t>21315 Bâtiments administratifs</t>
    </r>
  </si>
  <si>
    <r>
      <rPr>
        <sz val="6"/>
        <color rgb="FF090A0E"/>
        <rFont val="Times New Roman"/>
        <family val="1"/>
      </rPr>
      <t>21318 Autres ensembles immobiliers</t>
    </r>
  </si>
  <si>
    <r>
      <rPr>
        <sz val="6"/>
        <color rgb="FF231F20"/>
        <rFont val="Times New Roman"/>
        <family val="1"/>
      </rPr>
      <t>2134  Travaux d'amélioration</t>
    </r>
  </si>
  <si>
    <r>
      <rPr>
        <sz val="6"/>
        <color rgb="FF231F20"/>
        <rFont val="Times New Roman"/>
        <family val="1"/>
      </rPr>
      <t>2135  Installations générale, agencements et aménagements des constructions</t>
    </r>
  </si>
  <si>
    <r>
      <rPr>
        <sz val="6"/>
        <color rgb="FF231F20"/>
        <rFont val="Times New Roman"/>
        <family val="1"/>
      </rPr>
      <t>2138  Voiries, réseaux divers (VRD) et ouvrages d'infrastructure</t>
    </r>
  </si>
  <si>
    <r>
      <rPr>
        <b/>
        <sz val="6"/>
        <color rgb="FF231F20"/>
        <rFont val="Times New Roman"/>
        <family val="1"/>
      </rPr>
      <t>214   Constructions sur sol d'autrui</t>
    </r>
  </si>
  <si>
    <r>
      <rPr>
        <sz val="6"/>
        <color rgb="FF231F20"/>
        <rFont val="Times New Roman"/>
        <family val="1"/>
      </rPr>
      <t>2141  Bâtiments sur sol d'autrui</t>
    </r>
  </si>
  <si>
    <r>
      <rPr>
        <sz val="6"/>
        <color rgb="FF090A0E"/>
        <rFont val="Times New Roman"/>
        <family val="1"/>
      </rPr>
      <t>21411 Immeubles de rapport</t>
    </r>
  </si>
  <si>
    <r>
      <rPr>
        <sz val="6"/>
        <color rgb="FF090A0E"/>
        <rFont val="Times New Roman"/>
        <family val="1"/>
      </rPr>
      <t>21415 Bâtiments administratifs</t>
    </r>
  </si>
  <si>
    <r>
      <rPr>
        <sz val="6"/>
        <color rgb="FF231F20"/>
        <rFont val="Times New Roman"/>
        <family val="1"/>
      </rPr>
      <t>21418 Autres ensembles immobiliers</t>
    </r>
  </si>
  <si>
    <r>
      <rPr>
        <sz val="6"/>
        <color rgb="FF231F20"/>
        <rFont val="Times New Roman"/>
        <family val="1"/>
      </rPr>
      <t>2144  Travaux d'amélioration</t>
    </r>
  </si>
  <si>
    <r>
      <rPr>
        <sz val="6"/>
        <color rgb="FF231F20"/>
        <rFont val="Times New Roman"/>
        <family val="1"/>
      </rPr>
      <t>2145  Installations générales, agencements et aménagements des constructions</t>
    </r>
  </si>
  <si>
    <r>
      <rPr>
        <sz val="6"/>
        <color rgb="FF090A0E"/>
        <rFont val="Times New Roman"/>
        <family val="1"/>
      </rPr>
      <t>2148  Voiries, réseaux divers (VRD) et ouvrages d'infrastructure</t>
    </r>
  </si>
  <si>
    <r>
      <rPr>
        <b/>
        <sz val="6"/>
        <color rgb="FF090A0E"/>
        <rFont val="Times New Roman"/>
        <family val="1"/>
      </rPr>
      <t>215   Installations techniques, matériel et outillage</t>
    </r>
  </si>
  <si>
    <r>
      <rPr>
        <sz val="6"/>
        <color rgb="FF231F20"/>
        <rFont val="Times New Roman"/>
        <family val="1"/>
      </rPr>
      <t>2151  Installations complexes</t>
    </r>
  </si>
  <si>
    <r>
      <rPr>
        <sz val="6"/>
        <color rgb="FF090A0E"/>
        <rFont val="Times New Roman"/>
        <family val="1"/>
      </rPr>
      <t>2154  Matériel et outillage</t>
    </r>
  </si>
  <si>
    <r>
      <rPr>
        <b/>
        <sz val="6"/>
        <color rgb="FF090A0E"/>
        <rFont val="Times New Roman"/>
        <family val="1"/>
      </rPr>
      <t>218   Autres immobilisations corporelles</t>
    </r>
  </si>
  <si>
    <r>
      <rPr>
        <sz val="6"/>
        <color rgb="FF090A0E"/>
        <rFont val="Times New Roman"/>
        <family val="1"/>
      </rPr>
      <t>2181  Installations générales, agencements, aménagements divers</t>
    </r>
  </si>
  <si>
    <r>
      <rPr>
        <sz val="6"/>
        <color rgb="FF090A0E"/>
        <rFont val="Times New Roman"/>
        <family val="1"/>
      </rPr>
      <t>2182  Matériel de transport</t>
    </r>
  </si>
  <si>
    <r>
      <rPr>
        <sz val="6"/>
        <color rgb="FF090A0E"/>
        <rFont val="Times New Roman"/>
        <family val="1"/>
      </rPr>
      <t>2183  Matériel de bureau et matériel informatique</t>
    </r>
  </si>
  <si>
    <r>
      <rPr>
        <sz val="6"/>
        <color rgb="FF090A0E"/>
        <rFont val="Times New Roman"/>
        <family val="1"/>
      </rPr>
      <t>2184  Mobilier</t>
    </r>
  </si>
  <si>
    <r>
      <rPr>
        <sz val="6"/>
        <color rgb="FF090A0E"/>
        <rFont val="Times New Roman"/>
        <family val="1"/>
      </rPr>
      <t>2188  Immobilisations corporelles diverses</t>
    </r>
  </si>
  <si>
    <r>
      <rPr>
        <sz val="6"/>
        <color rgb="FF231F20"/>
        <rFont val="Times New Roman"/>
        <family val="1"/>
      </rPr>
      <t>22   Immeubles en location-vente, en location-attribution ou reçus en affectation</t>
    </r>
  </si>
  <si>
    <r>
      <rPr>
        <b/>
        <sz val="6"/>
        <color rgb="FF090A0E"/>
        <rFont val="Times New Roman"/>
        <family val="1"/>
      </rPr>
      <t>221   Immeubles en location-vente</t>
    </r>
  </si>
  <si>
    <r>
      <rPr>
        <b/>
        <sz val="6"/>
        <color rgb="FF090A0E"/>
        <rFont val="Times New Roman"/>
        <family val="1"/>
      </rPr>
      <t>222   Immeubles reçus en affectation</t>
    </r>
  </si>
  <si>
    <r>
      <rPr>
        <sz val="6"/>
        <color rgb="FF090A0E"/>
        <rFont val="Times New Roman"/>
        <family val="1"/>
      </rPr>
      <t>2221  Immeubles reçus en affectation</t>
    </r>
  </si>
  <si>
    <r>
      <rPr>
        <sz val="6"/>
        <color rgb="FF090A0E"/>
        <rFont val="Times New Roman"/>
        <family val="1"/>
      </rPr>
      <t>2224  Travaux sur immeubles reçus en affectation</t>
    </r>
  </si>
  <si>
    <r>
      <rPr>
        <b/>
        <sz val="6"/>
        <color rgb="FF090A0E"/>
        <rFont val="Times New Roman"/>
        <family val="1"/>
      </rPr>
      <t>223   Immeubles en location-attribution</t>
    </r>
  </si>
  <si>
    <r>
      <rPr>
        <sz val="6"/>
        <color rgb="FF090A0E"/>
        <rFont val="Times New Roman"/>
        <family val="1"/>
      </rPr>
      <t>2231  Immeubles</t>
    </r>
  </si>
  <si>
    <r>
      <rPr>
        <sz val="6"/>
        <color rgb="FF090A0E"/>
        <rFont val="Times New Roman"/>
        <family val="1"/>
      </rPr>
      <t>2234  Travaux sur immeubles reçus en affectation</t>
    </r>
  </si>
  <si>
    <r>
      <rPr>
        <b/>
        <sz val="6"/>
        <color rgb="FF090A0E"/>
        <rFont val="Times New Roman"/>
        <family val="1"/>
      </rPr>
      <t>229  Droits des locataires acquéreurs, des locataires attributaires ou des affectants</t>
    </r>
  </si>
  <si>
    <r>
      <rPr>
        <sz val="6"/>
        <color rgb="FF090A0E"/>
        <rFont val="Times New Roman"/>
        <family val="1"/>
      </rPr>
      <t>2291  Droits des locataires acquéreurs</t>
    </r>
  </si>
  <si>
    <r>
      <rPr>
        <sz val="6"/>
        <color rgb="FF090A0E"/>
        <rFont val="Times New Roman"/>
        <family val="1"/>
      </rPr>
      <t>2292  Droits des affectants</t>
    </r>
  </si>
  <si>
    <r>
      <rPr>
        <sz val="6"/>
        <color rgb="FF090A0E"/>
        <rFont val="Times New Roman"/>
        <family val="1"/>
      </rPr>
      <t>2293  Droits des locataires attributaires</t>
    </r>
  </si>
  <si>
    <r>
      <rPr>
        <b/>
        <sz val="6"/>
        <color rgb="FF090A0E"/>
        <rFont val="Times New Roman"/>
        <family val="1"/>
      </rPr>
      <t>23   IMMOBILISATIONS EN COURS</t>
    </r>
  </si>
  <si>
    <r>
      <rPr>
        <b/>
        <sz val="6"/>
        <color rgb="FF090A0E"/>
        <rFont val="Times New Roman"/>
        <family val="1"/>
      </rPr>
      <t>231   Immobilisations corporelles en cours</t>
    </r>
  </si>
  <si>
    <r>
      <rPr>
        <sz val="6"/>
        <color rgb="FF090A0E"/>
        <rFont val="Times New Roman"/>
        <family val="1"/>
      </rPr>
      <t>2312  Terrains</t>
    </r>
  </si>
  <si>
    <r>
      <rPr>
        <sz val="6"/>
        <color rgb="FF090A0E"/>
        <rFont val="Times New Roman"/>
        <family val="1"/>
      </rPr>
      <t>2313  Constructions en cours</t>
    </r>
  </si>
  <si>
    <r>
      <rPr>
        <sz val="6"/>
        <color rgb="FF090A0E"/>
        <rFont val="Times New Roman"/>
        <family val="1"/>
      </rPr>
      <t>23131 Bâtiments en cours</t>
    </r>
  </si>
  <si>
    <r>
      <rPr>
        <i/>
        <sz val="6"/>
        <color rgb="FF090A0E"/>
        <rFont val="Times New Roman"/>
        <family val="1"/>
      </rPr>
      <t>231311 Immeubles de rapport en cours</t>
    </r>
  </si>
  <si>
    <r>
      <rPr>
        <i/>
        <sz val="6"/>
        <color rgb="FF090A0E"/>
        <rFont val="Times New Roman"/>
        <family val="1"/>
      </rPr>
      <t>231315 Bâtiments administratifs en cours</t>
    </r>
  </si>
  <si>
    <r>
      <rPr>
        <i/>
        <sz val="6"/>
        <color rgb="FF090A0E"/>
        <rFont val="Times New Roman"/>
        <family val="1"/>
      </rPr>
      <t>231318 Autres ensembles immobiliers en cours</t>
    </r>
  </si>
  <si>
    <r>
      <rPr>
        <sz val="6"/>
        <color rgb="FF090A0E"/>
        <rFont val="Times New Roman"/>
        <family val="1"/>
      </rPr>
      <t>23138 Voiries, réseaux divers et ouvrages d'infrastructure</t>
    </r>
  </si>
  <si>
    <r>
      <rPr>
        <sz val="6"/>
        <color rgb="FF090A0E"/>
        <rFont val="Times New Roman"/>
        <family val="1"/>
      </rPr>
      <t>2314  Construction sur sol d'autrui en cours</t>
    </r>
  </si>
  <si>
    <r>
      <rPr>
        <sz val="6"/>
        <color rgb="FF090A0E"/>
        <rFont val="Times New Roman"/>
        <family val="1"/>
      </rPr>
      <t>23141 Bâtiments en cours</t>
    </r>
  </si>
  <si>
    <r>
      <rPr>
        <i/>
        <sz val="6"/>
        <color rgb="FF090A0E"/>
        <rFont val="Times New Roman"/>
        <family val="1"/>
      </rPr>
      <t>231411 Immeubles de rapport en cours</t>
    </r>
  </si>
  <si>
    <r>
      <rPr>
        <i/>
        <sz val="6"/>
        <color rgb="FF090A0E"/>
        <rFont val="Times New Roman"/>
        <family val="1"/>
      </rPr>
      <t>231415 Bâtiments administratifs en cours</t>
    </r>
  </si>
  <si>
    <r>
      <rPr>
        <i/>
        <sz val="6"/>
        <color rgb="FF090A0E"/>
        <rFont val="Times New Roman"/>
        <family val="1"/>
      </rPr>
      <t>231418 Autres ensembles immobiliers en cours</t>
    </r>
  </si>
  <si>
    <r>
      <rPr>
        <sz val="6"/>
        <color rgb="FF090A0E"/>
        <rFont val="Times New Roman"/>
        <family val="1"/>
      </rPr>
      <t>23148 Voiries, réseaux divers (VRD) et ouvrages d'infrastructure</t>
    </r>
  </si>
  <si>
    <r>
      <rPr>
        <sz val="6"/>
        <color rgb="FF090A0E"/>
        <rFont val="Times New Roman"/>
        <family val="1"/>
      </rPr>
      <t>2318  Autres immobilisations corporelles en cours</t>
    </r>
  </si>
  <si>
    <r>
      <rPr>
        <b/>
        <sz val="6"/>
        <color rgb="FF090A0E"/>
        <rFont val="Times New Roman"/>
        <family val="1"/>
      </rPr>
      <t>232   Immobilisations incorporelles en cours</t>
    </r>
  </si>
  <si>
    <r>
      <rPr>
        <b/>
        <sz val="6"/>
        <color rgb="FF090A0E"/>
        <rFont val="Times New Roman"/>
        <family val="1"/>
      </rPr>
      <t>235   Part investissement PPP</t>
    </r>
  </si>
  <si>
    <r>
      <rPr>
        <b/>
        <sz val="6"/>
        <color rgb="FF090A0E"/>
        <rFont val="Times New Roman"/>
        <family val="1"/>
      </rPr>
      <t>237   Avances et acomptes versés sur immobilisations incorporelles</t>
    </r>
  </si>
  <si>
    <r>
      <rPr>
        <b/>
        <sz val="6"/>
        <color rgb="FF090A0E"/>
        <rFont val="Times New Roman"/>
        <family val="1"/>
      </rPr>
      <t>238   Avances et acomptes versés sur commandes d'immobilisations corporelles</t>
    </r>
  </si>
  <si>
    <r>
      <rPr>
        <b/>
        <sz val="6"/>
        <color rgb="FF090A0E"/>
        <rFont val="Times New Roman"/>
        <family val="1"/>
      </rPr>
      <t>26   PARTICIPATIONS ET CREANCES RATTACHEES A DES PARTICIPATIONS</t>
    </r>
  </si>
  <si>
    <r>
      <rPr>
        <b/>
        <sz val="6"/>
        <color rgb="FF090A0E"/>
        <rFont val="Times New Roman"/>
        <family val="1"/>
      </rPr>
      <t>261   Titres de participation</t>
    </r>
  </si>
  <si>
    <r>
      <rPr>
        <sz val="6"/>
        <color rgb="FF090A0E"/>
        <rFont val="Times New Roman"/>
        <family val="1"/>
      </rPr>
      <t>2611  Actions</t>
    </r>
  </si>
  <si>
    <r>
      <rPr>
        <sz val="6"/>
        <color rgb="FF090A0E"/>
        <rFont val="Times New Roman"/>
        <family val="1"/>
      </rPr>
      <t>26111 Actions de sociétés HLM</t>
    </r>
  </si>
  <si>
    <r>
      <rPr>
        <sz val="6"/>
        <color rgb="FF090A0E"/>
        <rFont val="Times New Roman"/>
        <family val="1"/>
      </rPr>
      <t>26112 Actions de SEM</t>
    </r>
  </si>
  <si>
    <r>
      <rPr>
        <sz val="6"/>
        <color rgb="FF090A0E"/>
        <rFont val="Times New Roman"/>
        <family val="1"/>
      </rPr>
      <t>2612  Parts de sociétés civiles immobilières</t>
    </r>
  </si>
  <si>
    <r>
      <rPr>
        <sz val="6"/>
        <color rgb="FF090A0E"/>
        <rFont val="Times New Roman"/>
        <family val="1"/>
      </rPr>
      <t>2618  Autres titres de participation</t>
    </r>
  </si>
  <si>
    <r>
      <rPr>
        <b/>
        <sz val="6"/>
        <color rgb="FF090A0E"/>
        <rFont val="Times New Roman"/>
        <family val="1"/>
      </rPr>
      <t>266   Autres formes de participation</t>
    </r>
  </si>
  <si>
    <r>
      <rPr>
        <b/>
        <sz val="6"/>
        <color rgb="FF090A0E"/>
        <rFont val="Times New Roman"/>
        <family val="1"/>
      </rPr>
      <t>267   Créances rattachées à des participations</t>
    </r>
  </si>
  <si>
    <r>
      <rPr>
        <sz val="6"/>
        <color rgb="FF090A0E"/>
        <rFont val="Times New Roman"/>
        <family val="1"/>
      </rPr>
      <t>2671  Créances rattachées à des participations (groupe)</t>
    </r>
  </si>
  <si>
    <r>
      <rPr>
        <sz val="6"/>
        <color rgb="FF090A0E"/>
        <rFont val="Times New Roman"/>
        <family val="1"/>
      </rPr>
      <t>2674  Créances rattachées à des participations (hors groupe)</t>
    </r>
  </si>
  <si>
    <r>
      <rPr>
        <sz val="6"/>
        <color rgb="FF090A0E"/>
        <rFont val="Times New Roman"/>
        <family val="1"/>
      </rPr>
      <t>2675  Versements représentatifs d'apports non capitalisés (appels de fonds)</t>
    </r>
  </si>
  <si>
    <r>
      <rPr>
        <sz val="6"/>
        <color rgb="FF090A0E"/>
        <rFont val="Times New Roman"/>
        <family val="1"/>
      </rPr>
      <t>2676  Avances consolidables</t>
    </r>
  </si>
  <si>
    <r>
      <rPr>
        <sz val="6"/>
        <color rgb="FF090A0E"/>
        <rFont val="Times New Roman"/>
        <family val="1"/>
      </rPr>
      <t>2678  Intérêts courus</t>
    </r>
  </si>
  <si>
    <r>
      <rPr>
        <b/>
        <sz val="6"/>
        <color rgb="FF090A0E"/>
        <rFont val="Times New Roman"/>
        <family val="1"/>
      </rPr>
      <t>269   Versements restant à effectuer sur titres de participation non libérés</t>
    </r>
  </si>
  <si>
    <r>
      <rPr>
        <b/>
        <sz val="6"/>
        <color rgb="FF090A0E"/>
        <rFont val="Times New Roman"/>
        <family val="1"/>
      </rPr>
      <t>27   AUTRES IMMOBILISATIONS FINANCIERES</t>
    </r>
  </si>
  <si>
    <r>
      <rPr>
        <b/>
        <sz val="6"/>
        <color rgb="FF231F20"/>
        <rFont val="Times New Roman"/>
        <family val="1"/>
      </rPr>
      <t>X</t>
    </r>
  </si>
  <si>
    <r>
      <rPr>
        <b/>
        <sz val="6"/>
        <color rgb="FF090A0E"/>
        <rFont val="Times New Roman"/>
        <family val="1"/>
      </rPr>
      <t>271   Titres immobilisés (droit de propriété)</t>
    </r>
  </si>
  <si>
    <r>
      <rPr>
        <b/>
        <sz val="6"/>
        <color rgb="FF090A0E"/>
        <rFont val="Times New Roman"/>
        <family val="1"/>
      </rPr>
      <t>272   Titres immobilisés (droit de créance)</t>
    </r>
  </si>
  <si>
    <r>
      <rPr>
        <b/>
        <sz val="6"/>
        <color rgb="FF090A0E"/>
        <rFont val="Times New Roman"/>
        <family val="1"/>
      </rPr>
      <t>274   Prêts</t>
    </r>
  </si>
  <si>
    <r>
      <rPr>
        <sz val="6"/>
        <color rgb="FF090A0E"/>
        <rFont val="Times New Roman"/>
        <family val="1"/>
      </rPr>
      <t>2741  Prêts participatifs</t>
    </r>
  </si>
  <si>
    <r>
      <rPr>
        <sz val="6"/>
        <color rgb="FF090A0E"/>
        <rFont val="Times New Roman"/>
        <family val="1"/>
      </rPr>
      <t>2743  Prêts au personnel</t>
    </r>
  </si>
  <si>
    <r>
      <rPr>
        <sz val="6"/>
        <color rgb="FF090A0E"/>
        <rFont val="Times New Roman"/>
        <family val="1"/>
      </rPr>
      <t>2748  Autres prêts</t>
    </r>
  </si>
  <si>
    <r>
      <rPr>
        <b/>
        <sz val="6"/>
        <color rgb="FF090A0E"/>
        <rFont val="Times New Roman"/>
        <family val="1"/>
      </rPr>
      <t>275   Dépôts et cautionnements versés</t>
    </r>
  </si>
  <si>
    <r>
      <rPr>
        <sz val="6"/>
        <color rgb="FF090A0E"/>
        <rFont val="Times New Roman"/>
        <family val="1"/>
      </rPr>
      <t>2751  Dépôts</t>
    </r>
  </si>
  <si>
    <r>
      <rPr>
        <sz val="6"/>
        <color rgb="FF090A0E"/>
        <rFont val="Times New Roman"/>
        <family val="1"/>
      </rPr>
      <t>2755  Cautionnements</t>
    </r>
  </si>
  <si>
    <r>
      <rPr>
        <b/>
        <sz val="6"/>
        <color rgb="FF090A0E"/>
        <rFont val="Times New Roman"/>
        <family val="1"/>
      </rPr>
      <t>276   Autres créances immobilisées</t>
    </r>
  </si>
  <si>
    <r>
      <rPr>
        <sz val="6"/>
        <color rgb="FF090A0E"/>
        <rFont val="Times New Roman"/>
        <family val="1"/>
      </rPr>
      <t>2761  Créances diverses</t>
    </r>
  </si>
  <si>
    <r>
      <rPr>
        <sz val="6"/>
        <color rgb="FF090A0E"/>
        <rFont val="Times New Roman"/>
        <family val="1"/>
      </rPr>
      <t>2768  Intérêts courus</t>
    </r>
  </si>
  <si>
    <r>
      <rPr>
        <sz val="6"/>
        <color rgb="FF090A0E"/>
        <rFont val="Times New Roman"/>
        <family val="1"/>
      </rPr>
      <t>27682 Intérêts courus sur titres immobilisés</t>
    </r>
  </si>
  <si>
    <r>
      <rPr>
        <sz val="6"/>
        <color rgb="FF090A0E"/>
        <rFont val="Times New Roman"/>
        <family val="1"/>
      </rPr>
      <t>27684 Intérêts courus sur prêts</t>
    </r>
  </si>
  <si>
    <r>
      <rPr>
        <sz val="6"/>
        <color rgb="FF090A0E"/>
        <rFont val="Times New Roman"/>
        <family val="1"/>
      </rPr>
      <t>27685 Intérêts courus sur dépôts et cautionnements</t>
    </r>
  </si>
  <si>
    <r>
      <rPr>
        <sz val="6"/>
        <color rgb="FF090A0E"/>
        <rFont val="Times New Roman"/>
        <family val="1"/>
      </rPr>
      <t>27688 Intérêts courus sur créances divers</t>
    </r>
  </si>
  <si>
    <r>
      <rPr>
        <b/>
        <sz val="6"/>
        <color rgb="FF090A0E"/>
        <rFont val="Times New Roman"/>
        <family val="1"/>
      </rPr>
      <t>278   Prêts pour accession</t>
    </r>
  </si>
  <si>
    <r>
      <rPr>
        <sz val="6"/>
        <color rgb="FF090A0E"/>
        <rFont val="Times New Roman"/>
        <family val="1"/>
      </rPr>
      <t>2781  Prêts principaux</t>
    </r>
  </si>
  <si>
    <r>
      <rPr>
        <sz val="6"/>
        <color rgb="FF090A0E"/>
        <rFont val="Times New Roman"/>
        <family val="1"/>
      </rPr>
      <t>2782  Prêts complémentaires</t>
    </r>
  </si>
  <si>
    <r>
      <rPr>
        <sz val="6"/>
        <color rgb="FF090A0E"/>
        <rFont val="Times New Roman"/>
        <family val="1"/>
      </rPr>
      <t>2783  Prêts aux Sociétés Civiles Coopératives de Construction (SCCC)</t>
    </r>
  </si>
  <si>
    <r>
      <rPr>
        <b/>
        <sz val="6"/>
        <color rgb="FF090A0E"/>
        <rFont val="Times New Roman"/>
        <family val="1"/>
      </rPr>
      <t>279   Versements restant à effectuer sur titres immobilisés non libérés</t>
    </r>
  </si>
  <si>
    <r>
      <rPr>
        <b/>
        <sz val="6"/>
        <color rgb="FF090A0E"/>
        <rFont val="Times New Roman"/>
        <family val="1"/>
      </rPr>
      <t>28   AMORTISSEMENTS DES IMMOBILISATIONS</t>
    </r>
  </si>
  <si>
    <r>
      <rPr>
        <b/>
        <sz val="6"/>
        <color rgb="FF090A0E"/>
        <rFont val="Times New Roman"/>
        <family val="1"/>
      </rPr>
      <t>280   Amortissements des immobilisations incorporelles</t>
    </r>
  </si>
  <si>
    <r>
      <rPr>
        <sz val="6"/>
        <color rgb="FF090A0E"/>
        <rFont val="Times New Roman"/>
        <family val="1"/>
      </rPr>
      <t>2801  Frais d'établissement</t>
    </r>
  </si>
  <si>
    <r>
      <rPr>
        <sz val="6"/>
        <color rgb="FF090A0E"/>
        <rFont val="Times New Roman"/>
        <family val="1"/>
      </rPr>
      <t>2803  Frais de recherche et de développement</t>
    </r>
  </si>
  <si>
    <r>
      <rPr>
        <sz val="6"/>
        <color rgb="FF090A0E"/>
        <rFont val="Times New Roman"/>
        <family val="1"/>
      </rPr>
      <t>2805  Concessions et droits similaires, brevets, licences, marques, procédés, logiciels, droits et valeurs similaires</t>
    </r>
  </si>
  <si>
    <r>
      <rPr>
        <sz val="6"/>
        <color rgb="FF090A0E"/>
        <rFont val="Times New Roman"/>
        <family val="1"/>
      </rPr>
      <t>2808  Autres immobilisations incorporelles</t>
    </r>
  </si>
  <si>
    <r>
      <rPr>
        <sz val="6"/>
        <color rgb="FF090A0E"/>
        <rFont val="Times New Roman"/>
        <family val="1"/>
      </rPr>
      <t>28082 Bail emphytéotique</t>
    </r>
  </si>
  <si>
    <r>
      <rPr>
        <sz val="6"/>
        <color rgb="FF090A0E"/>
        <rFont val="Times New Roman"/>
        <family val="1"/>
      </rPr>
      <t>28083 Bail à construction</t>
    </r>
  </si>
  <si>
    <r>
      <rPr>
        <sz val="6"/>
        <color rgb="FF090A0E"/>
        <rFont val="Times New Roman"/>
        <family val="1"/>
      </rPr>
      <t>28084 Bail à réhabilitation</t>
    </r>
  </si>
  <si>
    <r>
      <rPr>
        <sz val="6"/>
        <color rgb="FF090A0E"/>
        <rFont val="Times New Roman"/>
        <family val="1"/>
      </rPr>
      <t>28085 Droit d'usufruit locatif social</t>
    </r>
  </si>
  <si>
    <r>
      <rPr>
        <sz val="6"/>
        <color rgb="FF090A0E"/>
        <rFont val="Times New Roman"/>
        <family val="1"/>
      </rPr>
      <t>28088 Autres immobilisations incorporelles diverses</t>
    </r>
  </si>
  <si>
    <r>
      <rPr>
        <b/>
        <sz val="6"/>
        <color rgb="FF090A0E"/>
        <rFont val="Times New Roman"/>
        <family val="1"/>
      </rPr>
      <t>281  Amortissements des immobilisations corporelles</t>
    </r>
  </si>
  <si>
    <r>
      <rPr>
        <sz val="6"/>
        <color rgb="FF090A0E"/>
        <rFont val="Times New Roman"/>
        <family val="1"/>
      </rPr>
      <t>2812  Agencements et aménagements de terrains</t>
    </r>
  </si>
  <si>
    <r>
      <rPr>
        <sz val="6"/>
        <color rgb="FF090A0E"/>
        <rFont val="Times New Roman"/>
        <family val="1"/>
      </rPr>
      <t>2813  Constructions</t>
    </r>
  </si>
  <si>
    <r>
      <rPr>
        <sz val="6"/>
        <color rgb="FF090A0E"/>
        <rFont val="Times New Roman"/>
        <family val="1"/>
      </rPr>
      <t>28131 Bâtiments</t>
    </r>
  </si>
  <si>
    <r>
      <rPr>
        <i/>
        <sz val="6"/>
        <color rgb="FF090A0E"/>
        <rFont val="Times New Roman"/>
        <family val="1"/>
      </rPr>
      <t>281311 Immeubles de rapport</t>
    </r>
  </si>
  <si>
    <r>
      <rPr>
        <i/>
        <sz val="6"/>
        <color rgb="FF090A0E"/>
        <rFont val="Times New Roman"/>
        <family val="1"/>
      </rPr>
      <t>28131101 Structure</t>
    </r>
  </si>
  <si>
    <r>
      <rPr>
        <i/>
        <sz val="6"/>
        <color rgb="FF090A0E"/>
        <rFont val="Times New Roman"/>
        <family val="1"/>
      </rPr>
      <t>28131102 Menuiseries extérieures</t>
    </r>
  </si>
  <si>
    <r>
      <rPr>
        <i/>
        <sz val="6"/>
        <color rgb="FF090A0E"/>
        <rFont val="Times New Roman"/>
        <family val="1"/>
      </rPr>
      <t>28131103 Chauffage collectif</t>
    </r>
  </si>
  <si>
    <r>
      <rPr>
        <i/>
        <sz val="6"/>
        <color rgb="FF090A0E"/>
        <rFont val="Times New Roman"/>
        <family val="1"/>
      </rPr>
      <t>28131104 Chauffage individuel</t>
    </r>
  </si>
  <si>
    <r>
      <rPr>
        <i/>
        <sz val="6"/>
        <color rgb="FF090A0E"/>
        <rFont val="Times New Roman"/>
        <family val="1"/>
      </rPr>
      <t>28131105 Etanchéité</t>
    </r>
  </si>
  <si>
    <r>
      <rPr>
        <i/>
        <sz val="6"/>
        <color rgb="FF090A0E"/>
        <rFont val="Times New Roman"/>
        <family val="1"/>
      </rPr>
      <t>28131106 Ravalement avec amélioration</t>
    </r>
  </si>
  <si>
    <r>
      <rPr>
        <i/>
        <sz val="6"/>
        <color rgb="FF090A0E"/>
        <rFont val="Times New Roman"/>
        <family val="1"/>
      </rPr>
      <t>28131107 Electricité</t>
    </r>
  </si>
  <si>
    <r>
      <rPr>
        <i/>
        <sz val="6"/>
        <color rgb="FF090A0E"/>
        <rFont val="Times New Roman"/>
        <family val="1"/>
      </rPr>
      <t>28131108 Plomberie / Sanitaire</t>
    </r>
  </si>
  <si>
    <r>
      <rPr>
        <i/>
        <sz val="6"/>
        <color rgb="FF090A0E"/>
        <rFont val="Times New Roman"/>
        <family val="1"/>
      </rPr>
      <t>28131109 Ascenseurs</t>
    </r>
  </si>
  <si>
    <r>
      <rPr>
        <i/>
        <sz val="6"/>
        <color rgb="FF090A0E"/>
        <rFont val="Times New Roman"/>
        <family val="1"/>
      </rPr>
      <t>28131110 Equipements de sécurité</t>
    </r>
  </si>
  <si>
    <r>
      <rPr>
        <i/>
        <sz val="6"/>
        <color rgb="FF090A0E"/>
        <rFont val="Times New Roman"/>
        <family val="1"/>
      </rPr>
      <t>28131111 Aménagements extérieurs</t>
    </r>
  </si>
  <si>
    <r>
      <rPr>
        <i/>
        <sz val="6"/>
        <color rgb="FF090A0E"/>
        <rFont val="Times New Roman"/>
        <family val="1"/>
      </rPr>
      <t>28131112 Aménagements intérieurs sur équipements communs</t>
    </r>
  </si>
  <si>
    <r>
      <rPr>
        <i/>
        <sz val="6"/>
        <color rgb="FF090A0E"/>
        <rFont val="Times New Roman"/>
        <family val="1"/>
      </rPr>
      <t>28131118 Autres composants</t>
    </r>
  </si>
  <si>
    <r>
      <rPr>
        <i/>
        <sz val="6"/>
        <color rgb="FF090A0E"/>
        <rFont val="Times New Roman"/>
        <family val="1"/>
      </rPr>
      <t>281315 Bâtiments administratifs</t>
    </r>
  </si>
  <si>
    <r>
      <rPr>
        <i/>
        <sz val="6"/>
        <color rgb="FF090A0E"/>
        <rFont val="Times New Roman"/>
        <family val="1"/>
      </rPr>
      <t>281318 Autres ensembles immobiliers</t>
    </r>
  </si>
  <si>
    <r>
      <rPr>
        <sz val="6"/>
        <color rgb="FF090A0E"/>
        <rFont val="Times New Roman"/>
        <family val="1"/>
      </rPr>
      <t>28134 Travaux d'amélioration</t>
    </r>
  </si>
  <si>
    <r>
      <rPr>
        <sz val="6"/>
        <color rgb="FF090A0E"/>
        <rFont val="Times New Roman"/>
        <family val="1"/>
      </rPr>
      <t>28135 Installations générales, des agencements et aménagements des constructions</t>
    </r>
  </si>
  <si>
    <r>
      <rPr>
        <sz val="6"/>
        <color rgb="FF090A0E"/>
        <rFont val="Times New Roman"/>
        <family val="1"/>
      </rPr>
      <t>28138 Voiries, réseaux divers et ouvrages d'infrastructure</t>
    </r>
  </si>
  <si>
    <r>
      <rPr>
        <sz val="6"/>
        <color rgb="FF090A0E"/>
        <rFont val="Times New Roman"/>
        <family val="1"/>
      </rPr>
      <t>2814  Constructions sur sol d'autrui</t>
    </r>
  </si>
  <si>
    <r>
      <rPr>
        <sz val="6"/>
        <color rgb="FF090A0E"/>
        <rFont val="Times New Roman"/>
        <family val="1"/>
      </rPr>
      <t>28141 Bâtiments</t>
    </r>
  </si>
  <si>
    <r>
      <rPr>
        <i/>
        <sz val="6"/>
        <color rgb="FF090A0E"/>
        <rFont val="Times New Roman"/>
        <family val="1"/>
      </rPr>
      <t>281411 Immeubles de rapport</t>
    </r>
  </si>
  <si>
    <r>
      <rPr>
        <i/>
        <sz val="6"/>
        <color rgb="FF090A0E"/>
        <rFont val="Times New Roman"/>
        <family val="1"/>
      </rPr>
      <t>281415 Bâtiments administratifs</t>
    </r>
  </si>
  <si>
    <r>
      <rPr>
        <i/>
        <sz val="6"/>
        <color rgb="FF090A0E"/>
        <rFont val="Times New Roman"/>
        <family val="1"/>
      </rPr>
      <t>281418 Autres ensembles immobiliers</t>
    </r>
  </si>
  <si>
    <r>
      <rPr>
        <sz val="6"/>
        <color rgb="FF090A0E"/>
        <rFont val="Times New Roman"/>
        <family val="1"/>
      </rPr>
      <t>28144 Travaux d'amélioration</t>
    </r>
  </si>
  <si>
    <r>
      <rPr>
        <i/>
        <sz val="6"/>
        <color rgb="FF090A0E"/>
        <rFont val="Times New Roman"/>
        <family val="1"/>
      </rPr>
      <t>28145 Installations générales, agencements et aménagements des constructions</t>
    </r>
  </si>
  <si>
    <r>
      <rPr>
        <i/>
        <sz val="6"/>
        <color rgb="FF090A0E"/>
        <rFont val="Times New Roman"/>
        <family val="1"/>
      </rPr>
      <t>28148 Voiries, réseaux divers et ouvrages d'infrastructure</t>
    </r>
  </si>
  <si>
    <r>
      <rPr>
        <sz val="6"/>
        <color rgb="FF090A0E"/>
        <rFont val="Times New Roman"/>
        <family val="1"/>
      </rPr>
      <t>2815  Installations techniques, matériel et outillage</t>
    </r>
  </si>
  <si>
    <r>
      <rPr>
        <b/>
        <sz val="6"/>
        <color rgb="FF231F20"/>
        <rFont val="Times New Roman"/>
        <family val="1"/>
      </rPr>
      <t>28151 Installations complexes</t>
    </r>
  </si>
  <si>
    <r>
      <rPr>
        <b/>
        <sz val="6"/>
        <color rgb="FF231F20"/>
        <rFont val="Times New Roman"/>
        <family val="1"/>
      </rPr>
      <t>28154 Matériel et outillage</t>
    </r>
  </si>
  <si>
    <r>
      <rPr>
        <sz val="6"/>
        <color rgb="FF090A0E"/>
        <rFont val="Times New Roman"/>
        <family val="1"/>
      </rPr>
      <t>2818  Autres immobilisations corporelles</t>
    </r>
  </si>
  <si>
    <r>
      <rPr>
        <sz val="6"/>
        <color rgb="FF090A0E"/>
        <rFont val="Times New Roman"/>
        <family val="1"/>
      </rPr>
      <t>28181 Installations générales, agencements, aménagements divers</t>
    </r>
  </si>
  <si>
    <r>
      <rPr>
        <sz val="6"/>
        <color rgb="FF090A0E"/>
        <rFont val="Times New Roman"/>
        <family val="1"/>
      </rPr>
      <t>28182 Matériel de transport</t>
    </r>
  </si>
  <si>
    <r>
      <rPr>
        <sz val="6"/>
        <color rgb="FF090A0E"/>
        <rFont val="Times New Roman"/>
        <family val="1"/>
      </rPr>
      <t>28183 Matériel de bureau et matériel informatique</t>
    </r>
  </si>
  <si>
    <r>
      <rPr>
        <sz val="6"/>
        <color rgb="FF090A0E"/>
        <rFont val="Times New Roman"/>
        <family val="1"/>
      </rPr>
      <t>28184 Mobilier</t>
    </r>
  </si>
  <si>
    <r>
      <rPr>
        <sz val="6"/>
        <color rgb="FF090A0E"/>
        <rFont val="Times New Roman"/>
        <family val="1"/>
      </rPr>
      <t>28188 Immobilisations corporelles diverses</t>
    </r>
  </si>
  <si>
    <r>
      <rPr>
        <b/>
        <sz val="6"/>
        <color rgb="FF090A0E"/>
        <rFont val="Times New Roman"/>
        <family val="1"/>
      </rPr>
      <t>282   Amortissements des immeubles reçus en affectation</t>
    </r>
  </si>
  <si>
    <r>
      <rPr>
        <sz val="6"/>
        <color rgb="FF090A0E"/>
        <rFont val="Times New Roman"/>
        <family val="1"/>
      </rPr>
      <t>2821  Immeubles reçus en affectation</t>
    </r>
  </si>
  <si>
    <r>
      <rPr>
        <sz val="6"/>
        <color rgb="FF090A0E"/>
        <rFont val="Times New Roman"/>
        <family val="1"/>
      </rPr>
      <t>2824  Travaux sur immeubles reçus en affectation</t>
    </r>
  </si>
  <si>
    <r>
      <rPr>
        <b/>
        <sz val="6"/>
        <color rgb="FF090A0E"/>
        <rFont val="Times New Roman"/>
        <family val="1"/>
      </rPr>
      <t>29   DEPRECIATION DES IMMOBILISATIONS</t>
    </r>
  </si>
  <si>
    <r>
      <rPr>
        <b/>
        <sz val="6"/>
        <color rgb="FF090A0E"/>
        <rFont val="Times New Roman"/>
        <family val="1"/>
      </rPr>
      <t>290 Dépréciation des immobilisations incorporelles</t>
    </r>
  </si>
  <si>
    <r>
      <rPr>
        <sz val="6"/>
        <color rgb="FF090A0E"/>
        <rFont val="Times New Roman"/>
        <family val="1"/>
      </rPr>
      <t>2905 Marques, procédés, droits et valeurs similaires concessions et droits similaires</t>
    </r>
  </si>
  <si>
    <r>
      <rPr>
        <sz val="6"/>
        <color rgb="FF090A0E"/>
        <rFont val="Times New Roman"/>
        <family val="1"/>
      </rPr>
      <t>2906 Droit au bail</t>
    </r>
  </si>
  <si>
    <r>
      <rPr>
        <sz val="6"/>
        <color rgb="FF090A0E"/>
        <rFont val="Times New Roman"/>
        <family val="1"/>
      </rPr>
      <t>2907 Fonds commercial</t>
    </r>
  </si>
  <si>
    <r>
      <rPr>
        <sz val="6"/>
        <color rgb="FF090A0E"/>
        <rFont val="Times New Roman"/>
        <family val="1"/>
      </rPr>
      <t>2908  Autres immobilisations incorporelles</t>
    </r>
  </si>
  <si>
    <r>
      <rPr>
        <sz val="6"/>
        <color rgb="FF090A0E"/>
        <rFont val="Times New Roman"/>
        <family val="1"/>
      </rPr>
      <t>29082 Bail emphytéotique</t>
    </r>
  </si>
  <si>
    <r>
      <rPr>
        <sz val="6"/>
        <color rgb="FF090A0E"/>
        <rFont val="Times New Roman"/>
        <family val="1"/>
      </rPr>
      <t>29083 Bail à construction</t>
    </r>
  </si>
  <si>
    <r>
      <rPr>
        <sz val="6"/>
        <color rgb="FF090A0E"/>
        <rFont val="Times New Roman"/>
        <family val="1"/>
      </rPr>
      <t>29084 Bail à réhabilitation</t>
    </r>
  </si>
  <si>
    <r>
      <rPr>
        <sz val="6"/>
        <color rgb="FF090A0E"/>
        <rFont val="Times New Roman"/>
        <family val="1"/>
      </rPr>
      <t>29085 Droit d'usufruit locatif social</t>
    </r>
  </si>
  <si>
    <r>
      <rPr>
        <sz val="6"/>
        <color rgb="FF090A0E"/>
        <rFont val="Times New Roman"/>
        <family val="1"/>
      </rPr>
      <t>29088 Immobilisations incorporelles diverses</t>
    </r>
  </si>
  <si>
    <r>
      <rPr>
        <b/>
        <sz val="6"/>
        <color rgb="FF090A0E"/>
        <rFont val="Times New Roman"/>
        <family val="1"/>
      </rPr>
      <t>291   Dépréciation des immobilisations corporelles</t>
    </r>
  </si>
  <si>
    <r>
      <rPr>
        <sz val="6"/>
        <color rgb="FF090A0E"/>
        <rFont val="Times New Roman"/>
        <family val="1"/>
      </rPr>
      <t>2911  Terrains</t>
    </r>
  </si>
  <si>
    <r>
      <rPr>
        <sz val="6"/>
        <color rgb="FF090A0E"/>
        <rFont val="Times New Roman"/>
        <family val="1"/>
      </rPr>
      <t>2912  Agencements et aménagements de terrains</t>
    </r>
  </si>
  <si>
    <r>
      <rPr>
        <sz val="6"/>
        <color rgb="FF090A0E"/>
        <rFont val="Times New Roman"/>
        <family val="1"/>
      </rPr>
      <t>2913  Constructions</t>
    </r>
  </si>
  <si>
    <r>
      <rPr>
        <sz val="6"/>
        <color rgb="FF090A0E"/>
        <rFont val="Times New Roman"/>
        <family val="1"/>
      </rPr>
      <t>2914  Constructions sur sol d'autrui</t>
    </r>
  </si>
  <si>
    <r>
      <rPr>
        <sz val="6"/>
        <color rgb="FF090A0E"/>
        <rFont val="Times New Roman"/>
        <family val="1"/>
      </rPr>
      <t>2915   Installations techniques, matériel et outillage</t>
    </r>
  </si>
  <si>
    <r>
      <rPr>
        <sz val="6"/>
        <color rgb="FF090A0E"/>
        <rFont val="Times New Roman"/>
        <family val="1"/>
      </rPr>
      <t>2918   Autres immobilisations corporelles</t>
    </r>
  </si>
  <si>
    <r>
      <rPr>
        <b/>
        <sz val="6"/>
        <color rgb="FF090A0E"/>
        <rFont val="Times New Roman"/>
        <family val="1"/>
      </rPr>
      <t>292     Dépréciation  des  immeubles  en  location-vente,  en  location-attribution  ou  reçus  en affectation</t>
    </r>
  </si>
  <si>
    <r>
      <rPr>
        <sz val="6"/>
        <color rgb="FF090A0E"/>
        <rFont val="Times New Roman"/>
        <family val="1"/>
      </rPr>
      <t>2921  Immeubles en location-vente</t>
    </r>
  </si>
  <si>
    <r>
      <rPr>
        <sz val="6"/>
        <color rgb="FF090A0E"/>
        <rFont val="Times New Roman"/>
        <family val="1"/>
      </rPr>
      <t>2922  Immeubles reçus en affectation</t>
    </r>
  </si>
  <si>
    <r>
      <rPr>
        <sz val="6"/>
        <color rgb="FF090A0E"/>
        <rFont val="Times New Roman"/>
        <family val="1"/>
      </rPr>
      <t>2923  Immeubles en location-attribution</t>
    </r>
  </si>
  <si>
    <r>
      <rPr>
        <b/>
        <sz val="6"/>
        <color rgb="FF090A0E"/>
        <rFont val="Times New Roman"/>
        <family val="1"/>
      </rPr>
      <t>293   Dépréciation des immobilisations en cours</t>
    </r>
  </si>
  <si>
    <r>
      <rPr>
        <sz val="6"/>
        <color rgb="FF090A0E"/>
        <rFont val="Times New Roman"/>
        <family val="1"/>
      </rPr>
      <t>2931  Immobilisations corporelles en cours</t>
    </r>
  </si>
  <si>
    <r>
      <rPr>
        <sz val="6"/>
        <color rgb="FF090A0E"/>
        <rFont val="Times New Roman"/>
        <family val="1"/>
      </rPr>
      <t>2932  Immobilisations incorporelles en cours</t>
    </r>
  </si>
  <si>
    <r>
      <rPr>
        <b/>
        <sz val="6"/>
        <color rgb="FF090A0E"/>
        <rFont val="Times New Roman"/>
        <family val="1"/>
      </rPr>
      <t>296   Dépréciation des participations et créances rattachées à des participations</t>
    </r>
  </si>
  <si>
    <r>
      <rPr>
        <sz val="6"/>
        <color rgb="FF090A0E"/>
        <rFont val="Times New Roman"/>
        <family val="1"/>
      </rPr>
      <t>2961  Titres de participations</t>
    </r>
  </si>
  <si>
    <r>
      <rPr>
        <sz val="6"/>
        <color rgb="FF090A0E"/>
        <rFont val="Times New Roman"/>
        <family val="1"/>
      </rPr>
      <t>2966  Autres formes de participations</t>
    </r>
  </si>
  <si>
    <r>
      <rPr>
        <sz val="6"/>
        <color rgb="FF090A0E"/>
        <rFont val="Times New Roman"/>
        <family val="1"/>
      </rPr>
      <t>2967  Créances rattachées à des participations</t>
    </r>
  </si>
  <si>
    <r>
      <rPr>
        <b/>
        <sz val="6"/>
        <color rgb="FF090A0E"/>
        <rFont val="Times New Roman"/>
        <family val="1"/>
      </rPr>
      <t>297   Dépréciation des autres immobilisations financières</t>
    </r>
  </si>
  <si>
    <r>
      <rPr>
        <sz val="6"/>
        <color rgb="FF090A0E"/>
        <rFont val="Times New Roman"/>
        <family val="1"/>
      </rPr>
      <t>2971  Titres immobilisés (droit de propriété)</t>
    </r>
  </si>
  <si>
    <r>
      <rPr>
        <sz val="6"/>
        <color rgb="FF090A0E"/>
        <rFont val="Times New Roman"/>
        <family val="1"/>
      </rPr>
      <t>2972  Titres immobilisés (droit de créances)</t>
    </r>
  </si>
  <si>
    <r>
      <rPr>
        <sz val="6"/>
        <color rgb="FF090A0E"/>
        <rFont val="Times New Roman"/>
        <family val="1"/>
      </rPr>
      <t>2974  Prêts</t>
    </r>
  </si>
  <si>
    <r>
      <rPr>
        <sz val="6"/>
        <color rgb="FF090A0E"/>
        <rFont val="Times New Roman"/>
        <family val="1"/>
      </rPr>
      <t>29741 Prêts participatifs</t>
    </r>
  </si>
  <si>
    <r>
      <rPr>
        <sz val="6"/>
        <color rgb="FF090A0E"/>
        <rFont val="Times New Roman"/>
        <family val="1"/>
      </rPr>
      <t>29743 Prêts au personnel</t>
    </r>
  </si>
  <si>
    <r>
      <rPr>
        <sz val="6"/>
        <color rgb="FF090A0E"/>
        <rFont val="Times New Roman"/>
        <family val="1"/>
      </rPr>
      <t>29748 Autres prêts</t>
    </r>
  </si>
  <si>
    <r>
      <rPr>
        <sz val="6"/>
        <color rgb="FF090A0E"/>
        <rFont val="Times New Roman"/>
        <family val="1"/>
      </rPr>
      <t>2975  Dépôts et cautionnements versés</t>
    </r>
  </si>
  <si>
    <r>
      <rPr>
        <sz val="6"/>
        <color rgb="FF090A0E"/>
        <rFont val="Times New Roman"/>
        <family val="1"/>
      </rPr>
      <t>2976  Autres créances immobilisées</t>
    </r>
  </si>
  <si>
    <r>
      <rPr>
        <sz val="6"/>
        <color rgb="FF090A0E"/>
        <rFont val="Times New Roman"/>
        <family val="1"/>
      </rPr>
      <t>2978  Prêts et créances pour accession et amélioration</t>
    </r>
  </si>
  <si>
    <r>
      <rPr>
        <sz val="6"/>
        <color rgb="FF090A0E"/>
        <rFont val="Times New Roman"/>
        <family val="1"/>
      </rPr>
      <t>CLASSE 3   COMPTES DE STOCKS ET EN-COURS</t>
    </r>
  </si>
  <si>
    <r>
      <rPr>
        <b/>
        <sz val="6"/>
        <color rgb="FF090A0E"/>
        <rFont val="Times New Roman"/>
        <family val="1"/>
      </rPr>
      <t>31   TERRAINS A AMENAGER</t>
    </r>
  </si>
  <si>
    <r>
      <rPr>
        <b/>
        <sz val="6"/>
        <color rgb="FF090A0E"/>
        <rFont val="Times New Roman"/>
        <family val="1"/>
      </rPr>
      <t>311   Terrains à aménager</t>
    </r>
  </si>
  <si>
    <r>
      <rPr>
        <b/>
        <sz val="6"/>
        <color rgb="FF090A0E"/>
        <rFont val="Times New Roman"/>
        <family val="1"/>
      </rPr>
      <t>319   Coût des terrains sortis du stock (compte créditeur à l'actif)</t>
    </r>
  </si>
  <si>
    <r>
      <rPr>
        <b/>
        <sz val="6"/>
        <color rgb="FF090A0E"/>
        <rFont val="Times New Roman"/>
        <family val="1"/>
      </rPr>
      <t>32   APPROVISIONNEMENTS</t>
    </r>
  </si>
  <si>
    <r>
      <rPr>
        <b/>
        <sz val="6"/>
        <color rgb="FF090A0E"/>
        <rFont val="Times New Roman"/>
        <family val="1"/>
      </rPr>
      <t>321   Matières consommables</t>
    </r>
  </si>
  <si>
    <r>
      <rPr>
        <sz val="6"/>
        <color rgb="FF090A0E"/>
        <rFont val="Times New Roman"/>
        <family val="1"/>
      </rPr>
      <t>3211  Quotas d'émission de CO2</t>
    </r>
  </si>
  <si>
    <r>
      <rPr>
        <sz val="6"/>
        <color rgb="FF090A0E"/>
        <rFont val="Times New Roman"/>
        <family val="1"/>
      </rPr>
      <t>3218  Autres matières consommables</t>
    </r>
  </si>
  <si>
    <r>
      <rPr>
        <b/>
        <sz val="6"/>
        <color rgb="FF090A0E"/>
        <rFont val="Times New Roman"/>
        <family val="1"/>
      </rPr>
      <t>322   Fournitures consommables</t>
    </r>
  </si>
  <si>
    <r>
      <rPr>
        <sz val="6"/>
        <color rgb="FF090A0E"/>
        <rFont val="Times New Roman"/>
        <family val="1"/>
      </rPr>
      <t>3221  Combustibles</t>
    </r>
  </si>
  <si>
    <r>
      <rPr>
        <sz val="6"/>
        <color rgb="FF090A0E"/>
        <rFont val="Times New Roman"/>
        <family val="1"/>
      </rPr>
      <t>3222  Produits d'entretien</t>
    </r>
  </si>
  <si>
    <r>
      <rPr>
        <sz val="6"/>
        <color rgb="FF090A0E"/>
        <rFont val="Times New Roman"/>
        <family val="1"/>
      </rPr>
      <t>3223  Fournitures d'atelier</t>
    </r>
  </si>
  <si>
    <r>
      <rPr>
        <sz val="6"/>
        <color rgb="FF090A0E"/>
        <rFont val="Times New Roman"/>
        <family val="1"/>
      </rPr>
      <t>3224  Fournitures de magasin</t>
    </r>
  </si>
  <si>
    <r>
      <rPr>
        <sz val="6"/>
        <color rgb="FF090A0E"/>
        <rFont val="Times New Roman"/>
        <family val="1"/>
      </rPr>
      <t>3225  Fournitures de bureau</t>
    </r>
  </si>
  <si>
    <r>
      <rPr>
        <sz val="6"/>
        <color rgb="FF090A0E"/>
        <rFont val="Times New Roman"/>
        <family val="1"/>
      </rPr>
      <t>3226  Certificats d'économie d'énergie</t>
    </r>
  </si>
  <si>
    <r>
      <rPr>
        <b/>
        <sz val="6"/>
        <color rgb="FF090A0E"/>
        <rFont val="Times New Roman"/>
        <family val="1"/>
      </rPr>
      <t>33   IMMEUBLES EN COURS</t>
    </r>
  </si>
  <si>
    <r>
      <rPr>
        <b/>
        <sz val="6"/>
        <color rgb="FF090A0E"/>
        <rFont val="Times New Roman"/>
        <family val="1"/>
      </rPr>
      <t>331   Lotissements et terrains en cours d'aménagement</t>
    </r>
  </si>
  <si>
    <r>
      <rPr>
        <sz val="6"/>
        <color rgb="FF090A0E"/>
        <rFont val="Times New Roman"/>
        <family val="1"/>
      </rPr>
      <t>3311  Terrains</t>
    </r>
  </si>
  <si>
    <r>
      <rPr>
        <sz val="6"/>
        <color rgb="FF090A0E"/>
        <rFont val="Times New Roman"/>
        <family val="1"/>
      </rPr>
      <t>3312  Travaux</t>
    </r>
  </si>
  <si>
    <r>
      <rPr>
        <sz val="6"/>
        <color rgb="FF090A0E"/>
        <rFont val="Times New Roman"/>
        <family val="1"/>
      </rPr>
      <t>3313  Honoraires</t>
    </r>
  </si>
  <si>
    <r>
      <rPr>
        <sz val="6"/>
        <color rgb="FF090A0E"/>
        <rFont val="Times New Roman"/>
        <family val="1"/>
      </rPr>
      <t>3314  Frais annexes</t>
    </r>
  </si>
  <si>
    <r>
      <rPr>
        <sz val="6"/>
        <color rgb="FF090A0E"/>
        <rFont val="Times New Roman"/>
        <family val="1"/>
      </rPr>
      <t>33141 Frais financiers</t>
    </r>
  </si>
  <si>
    <r>
      <rPr>
        <sz val="6"/>
        <color rgb="FF090A0E"/>
        <rFont val="Times New Roman"/>
        <family val="1"/>
      </rPr>
      <t>33142 Impôts et taxes</t>
    </r>
  </si>
  <si>
    <r>
      <rPr>
        <sz val="6"/>
        <color rgb="FF090A0E"/>
        <rFont val="Times New Roman"/>
        <family val="1"/>
      </rPr>
      <t>33143 Frais de publicité et de commercialisation</t>
    </r>
  </si>
  <si>
    <r>
      <rPr>
        <sz val="6"/>
        <color rgb="FF090A0E"/>
        <rFont val="Times New Roman"/>
        <family val="1"/>
      </rPr>
      <t>33148 Frais divers</t>
    </r>
  </si>
  <si>
    <r>
      <rPr>
        <sz val="6"/>
        <color rgb="FF090A0E"/>
        <rFont val="Times New Roman"/>
        <family val="1"/>
      </rPr>
      <t>3315  Coûts internes de production</t>
    </r>
  </si>
  <si>
    <r>
      <rPr>
        <b/>
        <sz val="6"/>
        <color rgb="FF090A0E"/>
        <rFont val="Times New Roman"/>
        <family val="1"/>
      </rPr>
      <t>332   Opérations groupées, constructions neuves</t>
    </r>
  </si>
  <si>
    <r>
      <rPr>
        <sz val="6"/>
        <color rgb="FF090A0E"/>
        <rFont val="Times New Roman"/>
        <family val="1"/>
      </rPr>
      <t>3321  Terrains</t>
    </r>
  </si>
  <si>
    <r>
      <rPr>
        <sz val="6"/>
        <color rgb="FF090A0E"/>
        <rFont val="Times New Roman"/>
        <family val="1"/>
      </rPr>
      <t>3322  Voirie et Réseaux divers</t>
    </r>
  </si>
  <si>
    <r>
      <rPr>
        <sz val="6"/>
        <color rgb="FF090A0E"/>
        <rFont val="Times New Roman"/>
        <family val="1"/>
      </rPr>
      <t>3323  Constructions</t>
    </r>
  </si>
  <si>
    <r>
      <rPr>
        <sz val="6"/>
        <color rgb="FF090A0E"/>
        <rFont val="Times New Roman"/>
        <family val="1"/>
      </rPr>
      <t>33231 Fondations</t>
    </r>
  </si>
  <si>
    <r>
      <rPr>
        <sz val="6"/>
        <color rgb="FF090A0E"/>
        <rFont val="Times New Roman"/>
        <family val="1"/>
      </rPr>
      <t>33232 Travaux</t>
    </r>
  </si>
  <si>
    <r>
      <rPr>
        <sz val="6"/>
        <color rgb="FF090A0E"/>
        <rFont val="Times New Roman"/>
        <family val="1"/>
      </rPr>
      <t>33236 Honoraires</t>
    </r>
  </si>
  <si>
    <r>
      <rPr>
        <sz val="6"/>
        <color rgb="FF090A0E"/>
        <rFont val="Times New Roman"/>
        <family val="1"/>
      </rPr>
      <t>3324  Frais annexes</t>
    </r>
  </si>
  <si>
    <r>
      <rPr>
        <sz val="6"/>
        <color rgb="FF090A0E"/>
        <rFont val="Times New Roman"/>
        <family val="1"/>
      </rPr>
      <t>33241 Frais financiers</t>
    </r>
  </si>
  <si>
    <r>
      <rPr>
        <sz val="6"/>
        <color rgb="FF090A0E"/>
        <rFont val="Times New Roman"/>
        <family val="1"/>
      </rPr>
      <t>33242 Impôts et taxes</t>
    </r>
  </si>
  <si>
    <r>
      <rPr>
        <sz val="6"/>
        <color rgb="FF090A0E"/>
        <rFont val="Times New Roman"/>
        <family val="1"/>
      </rPr>
      <t>33243 Frais de publicité et de commercialisation</t>
    </r>
  </si>
  <si>
    <r>
      <rPr>
        <sz val="6"/>
        <color rgb="FF090A0E"/>
        <rFont val="Times New Roman"/>
        <family val="1"/>
      </rPr>
      <t>33248 Frais divers</t>
    </r>
  </si>
  <si>
    <r>
      <rPr>
        <sz val="6"/>
        <color rgb="FF090A0E"/>
        <rFont val="Times New Roman"/>
        <family val="1"/>
      </rPr>
      <t>3325  Coûts internes de production</t>
    </r>
  </si>
  <si>
    <r>
      <rPr>
        <b/>
        <sz val="6"/>
        <color rgb="FF090A0E"/>
        <rFont val="Times New Roman"/>
        <family val="1"/>
      </rPr>
      <t>333  Opérations d'acquisition - réhabilitation - revente</t>
    </r>
  </si>
  <si>
    <r>
      <rPr>
        <sz val="6"/>
        <color rgb="FF090A0E"/>
        <rFont val="Times New Roman"/>
        <family val="1"/>
      </rPr>
      <t>3331  Terrains</t>
    </r>
  </si>
  <si>
    <r>
      <rPr>
        <sz val="6"/>
        <color rgb="FF090A0E"/>
        <rFont val="Times New Roman"/>
        <family val="1"/>
      </rPr>
      <t>3332  Voiries et Réseaux divers</t>
    </r>
  </si>
  <si>
    <r>
      <rPr>
        <sz val="6"/>
        <color rgb="FF090A0E"/>
        <rFont val="Times New Roman"/>
        <family val="1"/>
      </rPr>
      <t>3333  Constructions</t>
    </r>
  </si>
  <si>
    <r>
      <rPr>
        <sz val="6"/>
        <color rgb="FF090A0E"/>
        <rFont val="Times New Roman"/>
        <family val="1"/>
      </rPr>
      <t>33331 Fondations</t>
    </r>
  </si>
  <si>
    <r>
      <rPr>
        <sz val="6"/>
        <color rgb="FF090A0E"/>
        <rFont val="Times New Roman"/>
        <family val="1"/>
      </rPr>
      <t>33332 Travaux</t>
    </r>
  </si>
  <si>
    <r>
      <rPr>
        <sz val="6"/>
        <color rgb="FF090A0E"/>
        <rFont val="Times New Roman"/>
        <family val="1"/>
      </rPr>
      <t>33336 Honoraires</t>
    </r>
  </si>
  <si>
    <r>
      <rPr>
        <sz val="6"/>
        <color rgb="FF090A0E"/>
        <rFont val="Times New Roman"/>
        <family val="1"/>
      </rPr>
      <t>3334 Frais annexes</t>
    </r>
  </si>
  <si>
    <r>
      <rPr>
        <sz val="6"/>
        <color rgb="FF090A0E"/>
        <rFont val="Times New Roman"/>
        <family val="1"/>
      </rPr>
      <t>33341 Frais financiers</t>
    </r>
  </si>
  <si>
    <r>
      <rPr>
        <sz val="6"/>
        <color rgb="FF090A0E"/>
        <rFont val="Times New Roman"/>
        <family val="1"/>
      </rPr>
      <t>33342 Impôts et taxes</t>
    </r>
  </si>
  <si>
    <r>
      <rPr>
        <sz val="6"/>
        <color rgb="FF090A0E"/>
        <rFont val="Times New Roman"/>
        <family val="1"/>
      </rPr>
      <t>33343 Frais de commercialisation</t>
    </r>
  </si>
  <si>
    <r>
      <rPr>
        <sz val="6"/>
        <color rgb="FF090A0E"/>
        <rFont val="Times New Roman"/>
        <family val="1"/>
      </rPr>
      <t>33348 Frais divers</t>
    </r>
  </si>
  <si>
    <r>
      <rPr>
        <sz val="6"/>
        <color rgb="FF090A0E"/>
        <rFont val="Times New Roman"/>
        <family val="1"/>
      </rPr>
      <t>3335  Coûts internes de production</t>
    </r>
  </si>
  <si>
    <r>
      <rPr>
        <b/>
        <sz val="6"/>
        <color rgb="FF090A0E"/>
        <rFont val="Times New Roman"/>
        <family val="1"/>
      </rPr>
      <t>334   Construction de maisons individuelles</t>
    </r>
  </si>
  <si>
    <r>
      <rPr>
        <sz val="6"/>
        <color rgb="FF090A0E"/>
        <rFont val="Times New Roman"/>
        <family val="1"/>
      </rPr>
      <t>3342  Voiries et Réseaux divers</t>
    </r>
  </si>
  <si>
    <r>
      <rPr>
        <sz val="6"/>
        <color rgb="FF090A0E"/>
        <rFont val="Times New Roman"/>
        <family val="1"/>
      </rPr>
      <t>3343  Constructions</t>
    </r>
  </si>
  <si>
    <r>
      <rPr>
        <sz val="6"/>
        <color rgb="FF090A0E"/>
        <rFont val="Times New Roman"/>
        <family val="1"/>
      </rPr>
      <t>33431 Fondations</t>
    </r>
  </si>
  <si>
    <r>
      <rPr>
        <sz val="6"/>
        <color rgb="FF090A0E"/>
        <rFont val="Times New Roman"/>
        <family val="1"/>
      </rPr>
      <t>33432 Travaux</t>
    </r>
  </si>
  <si>
    <r>
      <rPr>
        <sz val="6"/>
        <color rgb="FF090A0E"/>
        <rFont val="Times New Roman"/>
        <family val="1"/>
      </rPr>
      <t>33436 Honoraires</t>
    </r>
  </si>
  <si>
    <r>
      <rPr>
        <sz val="6"/>
        <color rgb="FF090A0E"/>
        <rFont val="Times New Roman"/>
        <family val="1"/>
      </rPr>
      <t>3344  Frais annexes</t>
    </r>
  </si>
  <si>
    <r>
      <rPr>
        <sz val="6"/>
        <color rgb="FF090A0E"/>
        <rFont val="Times New Roman"/>
        <family val="1"/>
      </rPr>
      <t>33441 Frais financiers</t>
    </r>
  </si>
  <si>
    <r>
      <rPr>
        <sz val="6"/>
        <color rgb="FF090A0E"/>
        <rFont val="Times New Roman"/>
        <family val="1"/>
      </rPr>
      <t>33442 Impôts et taxes</t>
    </r>
  </si>
  <si>
    <r>
      <rPr>
        <sz val="6"/>
        <color rgb="FF090A0E"/>
        <rFont val="Times New Roman"/>
        <family val="1"/>
      </rPr>
      <t>33448 Frais divers</t>
    </r>
  </si>
  <si>
    <r>
      <rPr>
        <sz val="6"/>
        <color rgb="FF090A0E"/>
        <rFont val="Times New Roman"/>
        <family val="1"/>
      </rPr>
      <t>3345  Coûts internes de production</t>
    </r>
  </si>
  <si>
    <r>
      <rPr>
        <b/>
        <sz val="6"/>
        <color rgb="FF090A0E"/>
        <rFont val="Times New Roman"/>
        <family val="1"/>
      </rPr>
      <t>337  Divers</t>
    </r>
  </si>
  <si>
    <r>
      <rPr>
        <sz val="6"/>
        <color rgb="FF090A0E"/>
        <rFont val="Times New Roman"/>
        <family val="1"/>
      </rPr>
      <t>3371  Terrains</t>
    </r>
  </si>
  <si>
    <r>
      <rPr>
        <sz val="6"/>
        <color rgb="FF090A0E"/>
        <rFont val="Times New Roman"/>
        <family val="1"/>
      </rPr>
      <t>3372  Voiries et Réseaux divers</t>
    </r>
  </si>
  <si>
    <r>
      <rPr>
        <sz val="6"/>
        <color rgb="FF090A0E"/>
        <rFont val="Times New Roman"/>
        <family val="1"/>
      </rPr>
      <t>3373  Constructions</t>
    </r>
  </si>
  <si>
    <r>
      <rPr>
        <sz val="6"/>
        <color rgb="FF090A0E"/>
        <rFont val="Times New Roman"/>
        <family val="1"/>
      </rPr>
      <t>33731 Fondations</t>
    </r>
  </si>
  <si>
    <r>
      <rPr>
        <sz val="6"/>
        <color rgb="FF090A0E"/>
        <rFont val="Times New Roman"/>
        <family val="1"/>
      </rPr>
      <t>33732 Travaux</t>
    </r>
  </si>
  <si>
    <r>
      <rPr>
        <sz val="6"/>
        <color rgb="FF090A0E"/>
        <rFont val="Times New Roman"/>
        <family val="1"/>
      </rPr>
      <t>33736 Honoraires</t>
    </r>
  </si>
  <si>
    <r>
      <rPr>
        <sz val="6"/>
        <color rgb="FF090A0E"/>
        <rFont val="Times New Roman"/>
        <family val="1"/>
      </rPr>
      <t>3374  Frais annexes</t>
    </r>
  </si>
  <si>
    <r>
      <rPr>
        <sz val="6"/>
        <color rgb="FF090A0E"/>
        <rFont val="Times New Roman"/>
        <family val="1"/>
      </rPr>
      <t>33741 Frais financiers</t>
    </r>
  </si>
  <si>
    <r>
      <rPr>
        <sz val="6"/>
        <color rgb="FF090A0E"/>
        <rFont val="Times New Roman"/>
        <family val="1"/>
      </rPr>
      <t>33742 Impôts et taxes</t>
    </r>
  </si>
  <si>
    <r>
      <rPr>
        <sz val="6"/>
        <color rgb="FF090A0E"/>
        <rFont val="Times New Roman"/>
        <family val="1"/>
      </rPr>
      <t>33743 Frais de commercialisation</t>
    </r>
  </si>
  <si>
    <r>
      <rPr>
        <sz val="6"/>
        <color rgb="FF090A0E"/>
        <rFont val="Times New Roman"/>
        <family val="1"/>
      </rPr>
      <t>33748 Frais divers</t>
    </r>
  </si>
  <si>
    <r>
      <rPr>
        <sz val="6"/>
        <color rgb="FF090A0E"/>
        <rFont val="Times New Roman"/>
        <family val="1"/>
      </rPr>
      <t>3375  Coûts internes de production</t>
    </r>
  </si>
  <si>
    <r>
      <rPr>
        <b/>
        <sz val="6"/>
        <color rgb="FF090A0E"/>
        <rFont val="Times New Roman"/>
        <family val="1"/>
      </rPr>
      <t>339   Sorties partielles Immeubles en cours</t>
    </r>
  </si>
  <si>
    <r>
      <rPr>
        <sz val="6"/>
        <color rgb="FF090A0E"/>
        <rFont val="Times New Roman"/>
        <family val="1"/>
      </rPr>
      <t>3392  Sorties partielles Immeubles en cours opérations groupées Constructions neuves</t>
    </r>
  </si>
  <si>
    <r>
      <rPr>
        <sz val="6"/>
        <color rgb="FF090A0E"/>
        <rFont val="Times New Roman"/>
        <family val="1"/>
      </rPr>
      <t>3398  Autres</t>
    </r>
  </si>
  <si>
    <r>
      <rPr>
        <b/>
        <sz val="6"/>
        <color rgb="FF090A0E"/>
        <rFont val="Times New Roman"/>
        <family val="1"/>
      </rPr>
      <t>35   IMMEUBLES ACHEVES</t>
    </r>
  </si>
  <si>
    <r>
      <rPr>
        <b/>
        <sz val="6"/>
        <color rgb="FF090A0E"/>
        <rFont val="Times New Roman"/>
        <family val="1"/>
      </rPr>
      <t>351   Lotissements et terrains aménagés</t>
    </r>
  </si>
  <si>
    <r>
      <rPr>
        <b/>
        <sz val="6"/>
        <color rgb="FF090A0E"/>
        <rFont val="Times New Roman"/>
        <family val="1"/>
      </rPr>
      <t>352   Opérations groupées, constructions neuves</t>
    </r>
  </si>
  <si>
    <r>
      <rPr>
        <b/>
        <sz val="6"/>
        <color rgb="FF090A0E"/>
        <rFont val="Times New Roman"/>
        <family val="1"/>
      </rPr>
      <t>353   Opérations d'acquisition- réhabilitation-revente</t>
    </r>
  </si>
  <si>
    <r>
      <rPr>
        <b/>
        <sz val="6"/>
        <color rgb="FF090A0E"/>
        <rFont val="Times New Roman"/>
        <family val="1"/>
      </rPr>
      <t>354   Constructions de maisons individuelles</t>
    </r>
  </si>
  <si>
    <r>
      <rPr>
        <b/>
        <sz val="6"/>
        <color rgb="FF090A0E"/>
        <rFont val="Times New Roman"/>
        <family val="1"/>
      </rPr>
      <t>357   Autres travaux achevés</t>
    </r>
  </si>
  <si>
    <r>
      <rPr>
        <b/>
        <sz val="6"/>
        <color rgb="FF090A0E"/>
        <rFont val="Times New Roman"/>
        <family val="1"/>
      </rPr>
      <t>358   Logements temporairement loués</t>
    </r>
  </si>
  <si>
    <r>
      <rPr>
        <sz val="6"/>
        <color rgb="FF090A0E"/>
        <rFont val="Times New Roman"/>
        <family val="1"/>
      </rPr>
      <t>3581  Location-accession</t>
    </r>
  </si>
  <si>
    <r>
      <rPr>
        <sz val="6"/>
        <color rgb="FF090A0E"/>
        <rFont val="Times New Roman"/>
        <family val="1"/>
      </rPr>
      <t>3587  Autres logements</t>
    </r>
  </si>
  <si>
    <r>
      <rPr>
        <b/>
        <sz val="6"/>
        <color rgb="FF090A0E"/>
        <rFont val="Times New Roman"/>
        <family val="1"/>
      </rPr>
      <t>359   Coût des lots achevés sortis du stock (compte créditeur de l'actif)</t>
    </r>
  </si>
  <si>
    <r>
      <rPr>
        <sz val="6"/>
        <color rgb="FF090A0E"/>
        <rFont val="Times New Roman"/>
        <family val="1"/>
      </rPr>
      <t>3591  Coût des lots achevés vendus</t>
    </r>
  </si>
  <si>
    <r>
      <rPr>
        <sz val="6"/>
        <color rgb="FF090A0E"/>
        <rFont val="Times New Roman"/>
        <family val="1"/>
      </rPr>
      <t>3592  Coût des lots achevés immobilisés</t>
    </r>
  </si>
  <si>
    <r>
      <rPr>
        <b/>
        <sz val="6"/>
        <color rgb="FF090A0E"/>
        <rFont val="Times New Roman"/>
        <family val="1"/>
      </rPr>
      <t>36   STOCKS PROVENANT D'IMMOBILISATIONS</t>
    </r>
  </si>
  <si>
    <r>
      <rPr>
        <b/>
        <sz val="6"/>
        <color rgb="FF090A0E"/>
        <rFont val="Times New Roman"/>
        <family val="1"/>
      </rPr>
      <t>361   Terrains à aménager provenant d'immobilisations</t>
    </r>
  </si>
  <si>
    <r>
      <rPr>
        <sz val="6"/>
        <color rgb="FF090A0E"/>
        <rFont val="Times New Roman"/>
        <family val="1"/>
      </rPr>
      <t>3631 Lotissements et terrains en cours d'aménagement provenant d'immobilisations</t>
    </r>
  </si>
  <si>
    <r>
      <rPr>
        <sz val="6"/>
        <color rgb="FF090A0E"/>
        <rFont val="Times New Roman"/>
        <family val="1"/>
      </rPr>
      <t>3632 Terrains des opérations groupées - Constructions neuves provenant d'immobilisations</t>
    </r>
  </si>
  <si>
    <r>
      <rPr>
        <b/>
        <sz val="6"/>
        <color rgb="FF090A0E"/>
        <rFont val="Times New Roman"/>
        <family val="1"/>
      </rPr>
      <t>37   IMMEUBLES ACQUIS PAR RESOLUTION DE VENTE, ADJUDICATION OU GARANTIE DE RACHAT</t>
    </r>
  </si>
  <si>
    <r>
      <rPr>
        <b/>
        <sz val="6"/>
        <color rgb="FF090A0E"/>
        <rFont val="Times New Roman"/>
        <family val="1"/>
      </rPr>
      <t>39   DEPRECIATION DES STOCKS ET EN COURS</t>
    </r>
  </si>
  <si>
    <r>
      <rPr>
        <b/>
        <sz val="6"/>
        <color rgb="FF090A0E"/>
        <rFont val="Times New Roman"/>
        <family val="1"/>
      </rPr>
      <t>391   Dépréciation des terrains à aménager</t>
    </r>
  </si>
  <si>
    <r>
      <rPr>
        <b/>
        <sz val="6"/>
        <color rgb="FF090A0E"/>
        <rFont val="Times New Roman"/>
        <family val="1"/>
      </rPr>
      <t>392   Dépréciation des approvisionnements</t>
    </r>
  </si>
  <si>
    <r>
      <rPr>
        <b/>
        <sz val="6"/>
        <color rgb="FF090A0E"/>
        <rFont val="Times New Roman"/>
        <family val="1"/>
      </rPr>
      <t>393   Dépréciation des immeubles en cours</t>
    </r>
  </si>
  <si>
    <r>
      <rPr>
        <b/>
        <sz val="6"/>
        <color rgb="FF090A0E"/>
        <rFont val="Times New Roman"/>
        <family val="1"/>
      </rPr>
      <t>395   Dépréciation des immeubles achevés</t>
    </r>
  </si>
  <si>
    <r>
      <rPr>
        <sz val="6"/>
        <color rgb="FF090A0E"/>
        <rFont val="Times New Roman"/>
        <family val="1"/>
      </rPr>
      <t>3951  Disponibles à la vente</t>
    </r>
  </si>
  <si>
    <r>
      <rPr>
        <sz val="6"/>
        <color rgb="FF090A0E"/>
        <rFont val="Times New Roman"/>
        <family val="1"/>
      </rPr>
      <t>3958  Logements temporairement loués</t>
    </r>
  </si>
  <si>
    <r>
      <rPr>
        <b/>
        <sz val="6"/>
        <color rgb="FF090A0E"/>
        <rFont val="Times New Roman"/>
        <family val="1"/>
      </rPr>
      <t>397   Dépréciation des immeubles acquis par résolution de vente, adjudication ou garantie de rachat</t>
    </r>
  </si>
  <si>
    <r>
      <rPr>
        <sz val="6"/>
        <color rgb="FF090A0E"/>
        <rFont val="Times New Roman"/>
        <family val="1"/>
      </rPr>
      <t>CLASSE 4     COMPTES DE TIERS</t>
    </r>
  </si>
  <si>
    <r>
      <rPr>
        <b/>
        <sz val="6"/>
        <color rgb="FF090A0E"/>
        <rFont val="Times New Roman"/>
        <family val="1"/>
      </rPr>
      <t>40   FOURNISSEURS ET COMPTES RATTACHES</t>
    </r>
  </si>
  <si>
    <r>
      <rPr>
        <b/>
        <sz val="6"/>
        <color rgb="FF090A0E"/>
        <rFont val="Times New Roman"/>
        <family val="1"/>
      </rPr>
      <t>401   Fournisseurs</t>
    </r>
  </si>
  <si>
    <r>
      <rPr>
        <sz val="6"/>
        <color rgb="FF090A0E"/>
        <rFont val="Times New Roman"/>
        <family val="1"/>
      </rPr>
      <t>4011 Fournisseurs</t>
    </r>
  </si>
  <si>
    <r>
      <rPr>
        <sz val="6"/>
        <color rgb="FF090A0E"/>
        <rFont val="Times New Roman"/>
        <family val="1"/>
      </rPr>
      <t>4017  Fournisseurs - Retenues de garantie et autres</t>
    </r>
  </si>
  <si>
    <r>
      <rPr>
        <b/>
        <sz val="6"/>
        <color rgb="FF090A0E"/>
        <rFont val="Times New Roman"/>
        <family val="1"/>
      </rPr>
      <t>402   Fournisseurs de stocks immobiliers</t>
    </r>
  </si>
  <si>
    <r>
      <rPr>
        <sz val="6"/>
        <color rgb="FF090A0E"/>
        <rFont val="Times New Roman"/>
        <family val="1"/>
      </rPr>
      <t>4021  Fournisseurs de stocks immobiliers</t>
    </r>
  </si>
  <si>
    <r>
      <rPr>
        <sz val="6"/>
        <color rgb="FF090A0E"/>
        <rFont val="Times New Roman"/>
        <family val="1"/>
      </rPr>
      <t>4027  Fournisseurs de stocks immobiliers - Retenues de garantie et autres</t>
    </r>
  </si>
  <si>
    <r>
      <rPr>
        <b/>
        <sz val="6"/>
        <color rgb="FF090A0E"/>
        <rFont val="Times New Roman"/>
        <family val="1"/>
      </rPr>
      <t>403   Fournisseurs - Effets à payer</t>
    </r>
  </si>
  <si>
    <r>
      <rPr>
        <sz val="6"/>
        <color rgb="FF090A0E"/>
        <rFont val="Times New Roman"/>
        <family val="1"/>
      </rPr>
      <t>4031  Fournisseurs d'exploitation</t>
    </r>
  </si>
  <si>
    <r>
      <rPr>
        <sz val="6"/>
        <color rgb="FF090A0E"/>
        <rFont val="Times New Roman"/>
        <family val="1"/>
      </rPr>
      <t>4032  Fournisseurs de stocks immobiliers</t>
    </r>
  </si>
  <si>
    <r>
      <rPr>
        <b/>
        <sz val="6"/>
        <color rgb="FF090A0E"/>
        <rFont val="Times New Roman"/>
        <family val="1"/>
      </rPr>
      <t>404   Fournisseurs d'immobilisations</t>
    </r>
  </si>
  <si>
    <r>
      <rPr>
        <sz val="6"/>
        <color rgb="FF090A0E"/>
        <rFont val="Times New Roman"/>
        <family val="1"/>
      </rPr>
      <t>4041  Fournisseurs d'immobilisations</t>
    </r>
  </si>
  <si>
    <r>
      <rPr>
        <sz val="6"/>
        <color rgb="FF090A0E"/>
        <rFont val="Times New Roman"/>
        <family val="1"/>
      </rPr>
      <t>4047  Fournisseurs d'immobilisations - Retenues de garantie et autres</t>
    </r>
  </si>
  <si>
    <r>
      <rPr>
        <b/>
        <sz val="6"/>
        <color rgb="FF090A0E"/>
        <rFont val="Times New Roman"/>
        <family val="1"/>
      </rPr>
      <t>405   Fournisseurs d'immobilisations - Effets à payer</t>
    </r>
  </si>
  <si>
    <r>
      <rPr>
        <b/>
        <sz val="6"/>
        <color rgb="FF090A0E"/>
        <rFont val="Times New Roman"/>
        <family val="1"/>
      </rPr>
      <t>408   Fournisseurs - Factures non parvenues</t>
    </r>
  </si>
  <si>
    <r>
      <rPr>
        <sz val="6"/>
        <color rgb="FF090A0E"/>
        <rFont val="Times New Roman"/>
        <family val="1"/>
      </rPr>
      <t>4081  Fournisseurs d'exploitation</t>
    </r>
  </si>
  <si>
    <r>
      <rPr>
        <sz val="6"/>
        <color rgb="FF090A0E"/>
        <rFont val="Times New Roman"/>
        <family val="1"/>
      </rPr>
      <t>4082  Fournisseurs de stocks immobiliers</t>
    </r>
  </si>
  <si>
    <r>
      <rPr>
        <sz val="6"/>
        <color rgb="FF090A0E"/>
        <rFont val="Times New Roman"/>
        <family val="1"/>
      </rPr>
      <t>4084  Fournisseurs d'immobilisations</t>
    </r>
  </si>
  <si>
    <r>
      <rPr>
        <sz val="6"/>
        <color rgb="FF090A0E"/>
        <rFont val="Times New Roman"/>
        <family val="1"/>
      </rPr>
      <t>4088  Fournisseurs - intérêts courus</t>
    </r>
  </si>
  <si>
    <r>
      <rPr>
        <b/>
        <sz val="6"/>
        <color rgb="FF090A0E"/>
        <rFont val="Times New Roman"/>
        <family val="1"/>
      </rPr>
      <t>409   Fournisseurs débiteurs</t>
    </r>
  </si>
  <si>
    <r>
      <rPr>
        <sz val="6"/>
        <color rgb="FF090A0E"/>
        <rFont val="Times New Roman"/>
        <family val="1"/>
      </rPr>
      <t>4091  Fournisseurs - Avances et acomptes versés sur commande</t>
    </r>
  </si>
  <si>
    <r>
      <rPr>
        <sz val="6"/>
        <color rgb="FF090A0E"/>
        <rFont val="Times New Roman"/>
        <family val="1"/>
      </rPr>
      <t>40911 Fournisseurs d'exploitation</t>
    </r>
  </si>
  <si>
    <r>
      <rPr>
        <sz val="6"/>
        <color rgb="FF090A0E"/>
        <rFont val="Times New Roman"/>
        <family val="1"/>
      </rPr>
      <t>40912 Fournisseurs de stocks immobiliers</t>
    </r>
  </si>
  <si>
    <r>
      <rPr>
        <sz val="6"/>
        <color rgb="FF090A0E"/>
        <rFont val="Times New Roman"/>
        <family val="1"/>
      </rPr>
      <t>40914 Fournisseurs d'immobilisations</t>
    </r>
  </si>
  <si>
    <r>
      <rPr>
        <sz val="6"/>
        <color rgb="FF090A0E"/>
        <rFont val="Times New Roman"/>
        <family val="1"/>
      </rPr>
      <t>4097  Fournisseurs - Autres avoirs</t>
    </r>
  </si>
  <si>
    <r>
      <rPr>
        <sz val="6"/>
        <color rgb="FF090A0E"/>
        <rFont val="Times New Roman"/>
        <family val="1"/>
      </rPr>
      <t>4098  Rabais, remises, ristournes à obtenir et autres avoirs non encore reçus</t>
    </r>
  </si>
  <si>
    <r>
      <rPr>
        <b/>
        <sz val="6"/>
        <color rgb="FF090A0E"/>
        <rFont val="Times New Roman"/>
        <family val="1"/>
      </rPr>
      <t>41   LOCATAIRES, ACQUEREURS, CLIENTS ET COMPTES RATTACHES</t>
    </r>
  </si>
  <si>
    <r>
      <rPr>
        <b/>
        <sz val="6"/>
        <color rgb="FF090A0E"/>
        <rFont val="Times New Roman"/>
        <family val="1"/>
      </rPr>
      <t>411   Locataires et organismes payeurs d'APL</t>
    </r>
  </si>
  <si>
    <r>
      <rPr>
        <sz val="6"/>
        <color rgb="FF090A0E"/>
        <rFont val="Times New Roman"/>
        <family val="1"/>
      </rPr>
      <t>4111  Locataires</t>
    </r>
  </si>
  <si>
    <r>
      <rPr>
        <sz val="6"/>
        <color rgb="FF090A0E"/>
        <rFont val="Times New Roman"/>
        <family val="1"/>
      </rPr>
      <t>4112  Locataires - Créances appelées non exigibles</t>
    </r>
  </si>
  <si>
    <r>
      <rPr>
        <sz val="6"/>
        <color rgb="FF090A0E"/>
        <rFont val="Times New Roman"/>
        <family val="1"/>
      </rPr>
      <t>4113  Locataires (location-accession)</t>
    </r>
  </si>
  <si>
    <r>
      <rPr>
        <sz val="6"/>
        <color rgb="FF090A0E"/>
        <rFont val="Times New Roman"/>
        <family val="1"/>
      </rPr>
      <t>4116  Organismes payeurs d'allocation de logement</t>
    </r>
  </si>
  <si>
    <r>
      <rPr>
        <sz val="6"/>
        <color rgb="FF090A0E"/>
        <rFont val="Times New Roman"/>
        <family val="1"/>
      </rPr>
      <t>4117  Organismes payeurs d'APL</t>
    </r>
  </si>
  <si>
    <r>
      <rPr>
        <b/>
        <sz val="6"/>
        <color rgb="FF090A0E"/>
        <rFont val="Times New Roman"/>
        <family val="1"/>
      </rPr>
      <t>412   Créances sur acquéreurs</t>
    </r>
  </si>
  <si>
    <r>
      <rPr>
        <sz val="6"/>
        <color rgb="FF090A0E"/>
        <rFont val="Times New Roman"/>
        <family val="1"/>
      </rPr>
      <t>4121  Acquéreurs - Fraction non exigible</t>
    </r>
  </si>
  <si>
    <r>
      <rPr>
        <sz val="6"/>
        <color rgb="FF090A0E"/>
        <rFont val="Times New Roman"/>
        <family val="1"/>
      </rPr>
      <t>4122  Acquéreurs - Fraction appelée</t>
    </r>
  </si>
  <si>
    <r>
      <rPr>
        <b/>
        <sz val="6"/>
        <color rgb="FF090A0E"/>
        <rFont val="Times New Roman"/>
        <family val="1"/>
      </rPr>
      <t>413   Clients - Effets à recevoir</t>
    </r>
  </si>
  <si>
    <r>
      <rPr>
        <b/>
        <sz val="6"/>
        <color rgb="FF090A0E"/>
        <rFont val="Times New Roman"/>
        <family val="1"/>
      </rPr>
      <t>414   Clients - Autres activités</t>
    </r>
  </si>
  <si>
    <r>
      <rPr>
        <b/>
        <sz val="6"/>
        <color rgb="FF090A0E"/>
        <rFont val="Times New Roman"/>
        <family val="1"/>
      </rPr>
      <t>415   Créances sur emprunteurs et locataires - acquéreurs/attributaires et organismes payeurs d'APL</t>
    </r>
  </si>
  <si>
    <r>
      <rPr>
        <sz val="6"/>
        <color rgb="FF090A0E"/>
        <rFont val="Times New Roman"/>
        <family val="1"/>
      </rPr>
      <t>4151  Emprunteurs</t>
    </r>
  </si>
  <si>
    <r>
      <rPr>
        <sz val="6"/>
        <color rgb="FF090A0E"/>
        <rFont val="Times New Roman"/>
        <family val="1"/>
      </rPr>
      <t>4152  Locataires acquéreurs/attributaires</t>
    </r>
  </si>
  <si>
    <r>
      <rPr>
        <sz val="6"/>
        <color rgb="FF090A0E"/>
        <rFont val="Times New Roman"/>
        <family val="1"/>
      </rPr>
      <t>4155  Charges de copropriété</t>
    </r>
  </si>
  <si>
    <r>
      <rPr>
        <sz val="6"/>
        <color rgb="FF090A0E"/>
        <rFont val="Times New Roman"/>
        <family val="1"/>
      </rPr>
      <t>4157 Organismes payeurs d'APL</t>
    </r>
  </si>
  <si>
    <r>
      <rPr>
        <b/>
        <sz val="6"/>
        <color rgb="FF090A0E"/>
        <rFont val="Times New Roman"/>
        <family val="1"/>
      </rPr>
      <t>416   Locataires, acquéreurs et clients douteux ou litigieux</t>
    </r>
  </si>
  <si>
    <r>
      <rPr>
        <sz val="6"/>
        <color rgb="FF090A0E"/>
        <rFont val="Times New Roman"/>
        <family val="1"/>
      </rPr>
      <t>4161  Locataires douteux ou litigieux</t>
    </r>
  </si>
  <si>
    <r>
      <rPr>
        <sz val="6"/>
        <color rgb="FF090A0E"/>
        <rFont val="Times New Roman"/>
        <family val="1"/>
      </rPr>
      <t>4162  Acquéreurs douteux ou litigieux</t>
    </r>
  </si>
  <si>
    <r>
      <rPr>
        <sz val="6"/>
        <color rgb="FF090A0E"/>
        <rFont val="Times New Roman"/>
        <family val="1"/>
      </rPr>
      <t>4164  Autres activités - clients douteux ou litigieux</t>
    </r>
  </si>
  <si>
    <r>
      <rPr>
        <sz val="6"/>
        <color rgb="FF090A0E"/>
        <rFont val="Times New Roman"/>
        <family val="1"/>
      </rPr>
      <t>4165  Emprunteurs et locataires-acquéreurs/attributaires douteux ou litigieux</t>
    </r>
  </si>
  <si>
    <r>
      <rPr>
        <b/>
        <sz val="6"/>
        <color rgb="FF090A0E"/>
        <rFont val="Times New Roman"/>
        <family val="1"/>
      </rPr>
      <t>418   Locataires, acquéreurs, clients et autres activités, produits non encore facturés</t>
    </r>
  </si>
  <si>
    <r>
      <rPr>
        <b/>
        <sz val="6"/>
        <color rgb="FF090A0E"/>
        <rFont val="Times New Roman"/>
        <family val="1"/>
      </rPr>
      <t>419   Locataires, acquéreurs, clients et comptes rattachés créditeurs</t>
    </r>
  </si>
  <si>
    <r>
      <rPr>
        <sz val="6"/>
        <color rgb="FF090A0E"/>
        <rFont val="Times New Roman"/>
        <family val="1"/>
      </rPr>
      <t>4191  Locataires, acquéreurs, emprunteurs, locataires - acquéreurs/attributaires et organismes payeurs d'APL - Avances</t>
    </r>
  </si>
  <si>
    <r>
      <rPr>
        <sz val="6"/>
        <color rgb="FF090A0E"/>
        <rFont val="Times New Roman"/>
        <family val="1"/>
      </rPr>
      <t>41911 Locataires</t>
    </r>
  </si>
  <si>
    <r>
      <rPr>
        <sz val="6"/>
        <color rgb="FF090A0E"/>
        <rFont val="Times New Roman"/>
        <family val="1"/>
      </rPr>
      <t>41912 Acquéreurs</t>
    </r>
  </si>
  <si>
    <r>
      <rPr>
        <sz val="6"/>
        <color rgb="FF090A0E"/>
        <rFont val="Times New Roman"/>
        <family val="1"/>
      </rPr>
      <t>41913 Locataires (location-accession)</t>
    </r>
  </si>
  <si>
    <r>
      <rPr>
        <sz val="6"/>
        <color rgb="FF090A0E"/>
        <rFont val="Times New Roman"/>
        <family val="1"/>
      </rPr>
      <t>41914 Clients - Autres activités</t>
    </r>
  </si>
  <si>
    <r>
      <rPr>
        <sz val="6"/>
        <color rgb="FF090A0E"/>
        <rFont val="Times New Roman"/>
        <family val="1"/>
      </rPr>
      <t>41915 Emprunteurs  et locataires acquéreurs/attributaires</t>
    </r>
  </si>
  <si>
    <r>
      <rPr>
        <sz val="6"/>
        <color rgb="FF090A0E"/>
        <rFont val="Times New Roman"/>
        <family val="1"/>
      </rPr>
      <t>41917 Organismes payeurs d'APL</t>
    </r>
  </si>
  <si>
    <r>
      <rPr>
        <sz val="6"/>
        <color rgb="FF090A0E"/>
        <rFont val="Times New Roman"/>
        <family val="1"/>
      </rPr>
      <t>4195  Locataires - Excédents d'acomptes sur provisions de charges</t>
    </r>
  </si>
  <si>
    <r>
      <rPr>
        <sz val="6"/>
        <color rgb="FF090A0E"/>
        <rFont val="Times New Roman"/>
        <family val="1"/>
      </rPr>
      <t>4197  Clients - Autres avoirs</t>
    </r>
  </si>
  <si>
    <r>
      <rPr>
        <sz val="6"/>
        <color rgb="FF090A0E"/>
        <rFont val="Times New Roman"/>
        <family val="1"/>
      </rPr>
      <t>4198  Rabais, remises, ristournes à accorder et autres avoirs à établir</t>
    </r>
  </si>
  <si>
    <r>
      <rPr>
        <b/>
        <sz val="6"/>
        <color rgb="FF090A0E"/>
        <rFont val="Times New Roman"/>
        <family val="1"/>
      </rPr>
      <t>42   PERSONNEL ET COMPTES RATTACHES</t>
    </r>
  </si>
  <si>
    <r>
      <rPr>
        <b/>
        <sz val="6"/>
        <color rgb="FF090A0E"/>
        <rFont val="Times New Roman"/>
        <family val="1"/>
      </rPr>
      <t>421   Personnel - Rémunérations dues</t>
    </r>
  </si>
  <si>
    <r>
      <rPr>
        <b/>
        <sz val="6"/>
        <color rgb="FF090A0E"/>
        <rFont val="Times New Roman"/>
        <family val="1"/>
      </rPr>
      <t>422  Comité d'entreprise, d'établissement.</t>
    </r>
  </si>
  <si>
    <r>
      <rPr>
        <b/>
        <sz val="6"/>
        <color rgb="FF090A0E"/>
        <rFont val="Times New Roman"/>
        <family val="1"/>
      </rPr>
      <t>424   Participations des salariés aux résultats</t>
    </r>
  </si>
  <si>
    <r>
      <rPr>
        <b/>
        <sz val="6"/>
        <color rgb="FF090A0E"/>
        <rFont val="Times New Roman"/>
        <family val="1"/>
      </rPr>
      <t>425   Personnel - Avances et Acomptes</t>
    </r>
  </si>
  <si>
    <r>
      <rPr>
        <b/>
        <sz val="6"/>
        <color rgb="FF090A0E"/>
        <rFont val="Times New Roman"/>
        <family val="1"/>
      </rPr>
      <t>427   Personnel - Oppositions</t>
    </r>
  </si>
  <si>
    <r>
      <rPr>
        <b/>
        <sz val="6"/>
        <color rgb="FF090A0E"/>
        <rFont val="Times New Roman"/>
        <family val="1"/>
      </rPr>
      <t>428   Personnel - Charges à payer et produits à recevoir</t>
    </r>
  </si>
  <si>
    <r>
      <rPr>
        <sz val="6"/>
        <color rgb="FF090A0E"/>
        <rFont val="Times New Roman"/>
        <family val="1"/>
      </rPr>
      <t>4282  Dettes provisionnées pour congés à payer</t>
    </r>
  </si>
  <si>
    <r>
      <rPr>
        <sz val="6"/>
        <color rgb="FF090A0E"/>
        <rFont val="Times New Roman"/>
        <family val="1"/>
      </rPr>
      <t>4284  Dettes provisionnées pour participation des salariés aux résultats</t>
    </r>
  </si>
  <si>
    <r>
      <rPr>
        <sz val="6"/>
        <color rgb="FF090A0E"/>
        <rFont val="Times New Roman"/>
        <family val="1"/>
      </rPr>
      <t>4286  Autres charges à payer</t>
    </r>
  </si>
  <si>
    <r>
      <rPr>
        <sz val="6"/>
        <color rgb="FF090A0E"/>
        <rFont val="Times New Roman"/>
        <family val="1"/>
      </rPr>
      <t>4287  Produits à recevoir</t>
    </r>
  </si>
  <si>
    <r>
      <rPr>
        <b/>
        <sz val="6"/>
        <color rgb="FF090A0E"/>
        <rFont val="Times New Roman"/>
        <family val="1"/>
      </rPr>
      <t>43   SECURITE SOCIALE ET AUTRES ORGANISMES SOCIAUX</t>
    </r>
  </si>
  <si>
    <r>
      <rPr>
        <b/>
        <sz val="6"/>
        <color rgb="FF090A0E"/>
        <rFont val="Times New Roman"/>
        <family val="1"/>
      </rPr>
      <t>431   Sécurité sociale</t>
    </r>
  </si>
  <si>
    <r>
      <rPr>
        <b/>
        <sz val="6"/>
        <color rgb="FF090A0E"/>
        <rFont val="Times New Roman"/>
        <family val="1"/>
      </rPr>
      <t>437   Autres organismes sociaux</t>
    </r>
  </si>
  <si>
    <r>
      <rPr>
        <b/>
        <sz val="6"/>
        <color rgb="FF090A0E"/>
        <rFont val="Times New Roman"/>
        <family val="1"/>
      </rPr>
      <t>438   Organismes sociaux - Charges à payer et produits à recevoir</t>
    </r>
  </si>
  <si>
    <r>
      <rPr>
        <sz val="6"/>
        <color rgb="FF231F20"/>
        <rFont val="Times New Roman"/>
        <family val="1"/>
      </rPr>
      <t>4382  Charges sociales sur congés à payer</t>
    </r>
  </si>
  <si>
    <r>
      <rPr>
        <sz val="6"/>
        <color rgb="FF231F20"/>
        <rFont val="Cambria"/>
        <family val="1"/>
      </rPr>
      <t>X</t>
    </r>
  </si>
  <si>
    <r>
      <rPr>
        <sz val="6"/>
        <color rgb="FF231F20"/>
        <rFont val="Times New Roman"/>
        <family val="1"/>
      </rPr>
      <t>4386  Autres charges à payer</t>
    </r>
  </si>
  <si>
    <r>
      <rPr>
        <sz val="6"/>
        <color rgb="FF090A0E"/>
        <rFont val="Times New Roman"/>
        <family val="1"/>
      </rPr>
      <t>4387  Produits à recevoir</t>
    </r>
  </si>
  <si>
    <r>
      <rPr>
        <b/>
        <sz val="6"/>
        <color rgb="FF090A0E"/>
        <rFont val="Times New Roman"/>
        <family val="1"/>
      </rPr>
      <t>44   ETAT ET AUTRES COLLECTIVITES PUBLIQUES</t>
    </r>
  </si>
  <si>
    <r>
      <rPr>
        <b/>
        <sz val="6"/>
        <color rgb="FF090A0E"/>
        <rFont val="Times New Roman"/>
        <family val="1"/>
      </rPr>
      <t>441   Etat et autres collectivités publiques - Subventions à recevoir</t>
    </r>
  </si>
  <si>
    <r>
      <rPr>
        <b/>
        <sz val="6"/>
        <color rgb="FF090A0E"/>
        <rFont val="Times New Roman"/>
        <family val="1"/>
      </rPr>
      <t>442   Contributions, impôts et taxes recouvrés pour le compte de l'Etat</t>
    </r>
  </si>
  <si>
    <r>
      <rPr>
        <sz val="6"/>
        <color rgb="FF090A0E"/>
        <rFont val="Times New Roman"/>
        <family val="1"/>
      </rPr>
      <t>4421  Prélèvements à la source (impôt sur le revenu)</t>
    </r>
  </si>
  <si>
    <r>
      <rPr>
        <sz val="6"/>
        <color rgb="FF090A0E"/>
        <rFont val="Times New Roman"/>
        <family val="1"/>
      </rPr>
      <t>4422  Prélèvements forfaitaires non libératoires</t>
    </r>
  </si>
  <si>
    <r>
      <rPr>
        <sz val="6"/>
        <color rgb="FF090A0E"/>
        <rFont val="Times New Roman"/>
        <family val="1"/>
      </rPr>
      <t>4423 Retenues et prélèvements sur les distributions</t>
    </r>
  </si>
  <si>
    <r>
      <rPr>
        <b/>
        <sz val="6"/>
        <color rgb="FF090A0E"/>
        <rFont val="Times New Roman"/>
        <family val="1"/>
      </rPr>
      <t>443   Opérations particulières avec l'Etat, les collectivités publiques et les organismes internationaux</t>
    </r>
  </si>
  <si>
    <r>
      <rPr>
        <sz val="6"/>
        <color rgb="FF090A0E"/>
        <rFont val="Times New Roman"/>
        <family val="1"/>
      </rPr>
      <t>4432  Bonifications sur emprunts</t>
    </r>
  </si>
  <si>
    <r>
      <rPr>
        <sz val="6"/>
        <color rgb="FF090A0E"/>
        <rFont val="Times New Roman"/>
        <family val="1"/>
      </rPr>
      <t>4438  Autres opérations</t>
    </r>
  </si>
  <si>
    <r>
      <rPr>
        <sz val="6"/>
        <color rgb="FF090A0E"/>
        <rFont val="Times New Roman"/>
        <family val="1"/>
      </rPr>
      <t>44381 Autres opérations - Charges</t>
    </r>
  </si>
  <si>
    <r>
      <rPr>
        <sz val="6"/>
        <color rgb="FF090A0E"/>
        <rFont val="Times New Roman"/>
        <family val="1"/>
      </rPr>
      <t>44382 Autres opérations - Produits</t>
    </r>
  </si>
  <si>
    <r>
      <rPr>
        <b/>
        <sz val="6"/>
        <color rgb="FF090A0E"/>
        <rFont val="Times New Roman"/>
        <family val="1"/>
      </rPr>
      <t>444   Etat - Impôts sur les bénéfices</t>
    </r>
  </si>
  <si>
    <r>
      <rPr>
        <b/>
        <sz val="6"/>
        <color rgb="FF090A0E"/>
        <rFont val="Times New Roman"/>
        <family val="1"/>
      </rPr>
      <t>445   Etat - Taxes sur le chiffre d'affaires</t>
    </r>
  </si>
  <si>
    <r>
      <rPr>
        <sz val="6"/>
        <color rgb="FF090A0E"/>
        <rFont val="Times New Roman"/>
        <family val="1"/>
      </rPr>
      <t>4452  TVA due intracommunautaire</t>
    </r>
  </si>
  <si>
    <r>
      <rPr>
        <sz val="6"/>
        <color rgb="FF090A0E"/>
        <rFont val="Times New Roman"/>
        <family val="1"/>
      </rPr>
      <t>4455  Taxes sur le chiffre d'affaires à décaisser</t>
    </r>
  </si>
  <si>
    <r>
      <rPr>
        <sz val="6"/>
        <color rgb="FF090A0E"/>
        <rFont val="Times New Roman"/>
        <family val="1"/>
      </rPr>
      <t>4456  Taxes sur le chiffre d'affaires déductibles</t>
    </r>
  </si>
  <si>
    <r>
      <rPr>
        <sz val="6"/>
        <color rgb="FF090A0E"/>
        <rFont val="Times New Roman"/>
        <family val="1"/>
      </rPr>
      <t>44562 Taxes sur le chiffre d'affaires déductibles sur immobilisations</t>
    </r>
  </si>
  <si>
    <r>
      <rPr>
        <sz val="6"/>
        <color rgb="FF090A0E"/>
        <rFont val="Times New Roman"/>
        <family val="1"/>
      </rPr>
      <t>44566 Taxes sur le chiffre d'affaires déductibles sur autres biens et services</t>
    </r>
  </si>
  <si>
    <r>
      <rPr>
        <sz val="6"/>
        <color rgb="FF090A0E"/>
        <rFont val="Times New Roman"/>
        <family val="1"/>
      </rPr>
      <t>44567 Crédit de taxes sur le chiffre d'affaires à reporter</t>
    </r>
  </si>
  <si>
    <r>
      <rPr>
        <sz val="6"/>
        <color rgb="FF090A0E"/>
        <rFont val="Times New Roman"/>
        <family val="1"/>
      </rPr>
      <t>4457  Taxes sur le chiffre d'affaires collectées</t>
    </r>
  </si>
  <si>
    <r>
      <rPr>
        <sz val="6"/>
        <color rgb="FF090A0E"/>
        <rFont val="Times New Roman"/>
        <family val="1"/>
      </rPr>
      <t>4458   Taxes sur le chiffre d'affaires à régulariser ou en attente</t>
    </r>
  </si>
  <si>
    <r>
      <rPr>
        <sz val="6"/>
        <color rgb="FF090A0E"/>
        <rFont val="Times New Roman"/>
        <family val="1"/>
      </rPr>
      <t>44583 Remboursement de taxes sur le chiffre d'affaires demandé</t>
    </r>
  </si>
  <si>
    <r>
      <rPr>
        <sz val="6"/>
        <color rgb="FF090A0E"/>
        <rFont val="Times New Roman"/>
        <family val="1"/>
      </rPr>
      <t>44585 TVA à régulariser - Retenue de garantie</t>
    </r>
  </si>
  <si>
    <r>
      <rPr>
        <sz val="6"/>
        <color rgb="FF090A0E"/>
        <rFont val="Times New Roman"/>
        <family val="1"/>
      </rPr>
      <t>44586 Taxes sur le chiffre d'affaires sur factures non parvenues</t>
    </r>
  </si>
  <si>
    <r>
      <rPr>
        <sz val="6"/>
        <color rgb="FF090A0E"/>
        <rFont val="Times New Roman"/>
        <family val="1"/>
      </rPr>
      <t>44587 Taxes sur le chiffre d'affaires sur factures à établir</t>
    </r>
  </si>
  <si>
    <r>
      <rPr>
        <sz val="6"/>
        <color rgb="FF090A0E"/>
        <rFont val="Times New Roman"/>
        <family val="1"/>
      </rPr>
      <t>44588 Autres taxes sur le chiffre d'affaires à régulariser ou en attente</t>
    </r>
  </si>
  <si>
    <r>
      <rPr>
        <i/>
        <sz val="6"/>
        <color rgb="FF090A0E"/>
        <rFont val="Times New Roman"/>
        <family val="1"/>
      </rPr>
      <t>445881 Régularisation de fin d’année sur immobilisations en cours</t>
    </r>
  </si>
  <si>
    <r>
      <rPr>
        <i/>
        <sz val="6"/>
        <color rgb="FF090A0E"/>
        <rFont val="Times New Roman"/>
        <family val="1"/>
      </rPr>
      <t>445888 Autres régularisations de taxes sur le chiffre d’affaires</t>
    </r>
  </si>
  <si>
    <r>
      <rPr>
        <b/>
        <sz val="6"/>
        <color rgb="FF090A0E"/>
        <rFont val="Times New Roman"/>
        <family val="1"/>
      </rPr>
      <t>447   Autres impôts, taxes et versements assimilés</t>
    </r>
  </si>
  <si>
    <r>
      <rPr>
        <b/>
        <sz val="6"/>
        <color rgb="FF090A0E"/>
        <rFont val="Times New Roman"/>
        <family val="1"/>
      </rPr>
      <t>448   Etat, charges à payer et produits à recevoir</t>
    </r>
  </si>
  <si>
    <r>
      <rPr>
        <sz val="6"/>
        <color rgb="FF090A0E"/>
        <rFont val="Times New Roman"/>
        <family val="1"/>
      </rPr>
      <t>4482  Charges fiscales sur congés à payer</t>
    </r>
  </si>
  <si>
    <r>
      <rPr>
        <sz val="6"/>
        <color rgb="FF090A0E"/>
        <rFont val="Times New Roman"/>
        <family val="1"/>
      </rPr>
      <t>4486  Autres charges à payer</t>
    </r>
  </si>
  <si>
    <r>
      <rPr>
        <sz val="6"/>
        <color rgb="FF090A0E"/>
        <rFont val="Times New Roman"/>
        <family val="1"/>
      </rPr>
      <t>4487  Produits à recevoir</t>
    </r>
  </si>
  <si>
    <r>
      <rPr>
        <b/>
        <sz val="6"/>
        <color rgb="FF090A0E"/>
        <rFont val="Times New Roman"/>
        <family val="1"/>
      </rPr>
      <t>449   Quotas d'émission à acquérir</t>
    </r>
  </si>
  <si>
    <r>
      <rPr>
        <b/>
        <sz val="6"/>
        <color rgb="FF090A0E"/>
        <rFont val="Times New Roman"/>
        <family val="1"/>
      </rPr>
      <t>45   GROUPES, ASSOCIES ET OPERATIONS DE COOPERATION</t>
    </r>
  </si>
  <si>
    <r>
      <rPr>
        <b/>
        <sz val="6"/>
        <color rgb="FF090A0E"/>
        <rFont val="Times New Roman"/>
        <family val="1"/>
      </rPr>
      <t>451   Groupe</t>
    </r>
  </si>
  <si>
    <r>
      <rPr>
        <b/>
        <sz val="6"/>
        <color rgb="FF090A0E"/>
        <rFont val="Times New Roman"/>
        <family val="1"/>
      </rPr>
      <t>454   Sociétés civiles immobilières ou Sociétés civiles coopératives de construction</t>
    </r>
  </si>
  <si>
    <r>
      <rPr>
        <sz val="6"/>
        <color rgb="FF090A0E"/>
        <rFont val="Times New Roman"/>
        <family val="1"/>
      </rPr>
      <t>4541  Avances sur préfinancement principal</t>
    </r>
  </si>
  <si>
    <r>
      <rPr>
        <sz val="6"/>
        <color rgb="FF090A0E"/>
        <rFont val="Times New Roman"/>
        <family val="1"/>
      </rPr>
      <t>4542  Avances sur emprunts spécifiques</t>
    </r>
  </si>
  <si>
    <r>
      <rPr>
        <sz val="6"/>
        <color rgb="FF090A0E"/>
        <rFont val="Times New Roman"/>
        <family val="1"/>
      </rPr>
      <t>4543  Avances sur autres fonds</t>
    </r>
  </si>
  <si>
    <r>
      <rPr>
        <b/>
        <sz val="6"/>
        <color rgb="FF090A0E"/>
        <rFont val="Times New Roman"/>
        <family val="1"/>
      </rPr>
      <t>455   Associés - Comptes courants</t>
    </r>
  </si>
  <si>
    <r>
      <rPr>
        <b/>
        <sz val="6"/>
        <color rgb="FF090A0E"/>
        <rFont val="Times New Roman"/>
        <family val="1"/>
      </rPr>
      <t>456   Associés - Opérations sur le capital</t>
    </r>
  </si>
  <si>
    <r>
      <rPr>
        <sz val="6"/>
        <color rgb="FF090A0E"/>
        <rFont val="Times New Roman"/>
        <family val="1"/>
      </rPr>
      <t>4562  Capital souscrit et appelé, non versé</t>
    </r>
  </si>
  <si>
    <r>
      <rPr>
        <vertAlign val="subscript"/>
        <sz val="6"/>
        <color rgb="FF090A0E"/>
        <rFont val="Times New Roman"/>
        <family val="1"/>
      </rPr>
      <t>X</t>
    </r>
    <r>
      <rPr>
        <sz val="5.5"/>
        <color rgb="FF090A0E"/>
        <rFont val="Times New Roman"/>
        <family val="1"/>
      </rPr>
      <t>2</t>
    </r>
  </si>
  <si>
    <r>
      <rPr>
        <sz val="6"/>
        <color rgb="FF090A0E"/>
        <rFont val="Times New Roman"/>
        <family val="1"/>
      </rPr>
      <t>4563  Associés - Versements reçus sur augmentation de capital</t>
    </r>
  </si>
  <si>
    <r>
      <rPr>
        <b/>
        <sz val="6"/>
        <color rgb="FF090A0E"/>
        <rFont val="Times New Roman"/>
        <family val="1"/>
      </rPr>
      <t>457   Associés - Dividendes à payer</t>
    </r>
  </si>
  <si>
    <r>
      <rPr>
        <b/>
        <sz val="6"/>
        <color rgb="FF090A0E"/>
        <rFont val="Times New Roman"/>
        <family val="1"/>
      </rPr>
      <t>458   Membres - Opérations faites en commun et en GIE</t>
    </r>
  </si>
  <si>
    <r>
      <rPr>
        <b/>
        <sz val="6"/>
        <color rgb="FF090A0E"/>
        <rFont val="Times New Roman"/>
        <family val="1"/>
      </rPr>
      <t>46   DEBITEURS DIVERS ET CREDITEURS DIVERS</t>
    </r>
  </si>
  <si>
    <r>
      <rPr>
        <b/>
        <sz val="6"/>
        <color rgb="FF090A0E"/>
        <rFont val="Times New Roman"/>
        <family val="1"/>
      </rPr>
      <t>461   Opérations pour le compte de tiers</t>
    </r>
  </si>
  <si>
    <r>
      <rPr>
        <sz val="6"/>
        <color rgb="FF090A0E"/>
        <rFont val="Times New Roman"/>
        <family val="1"/>
      </rPr>
      <t>4611  Prestations de services (secteur diffus)</t>
    </r>
  </si>
  <si>
    <r>
      <rPr>
        <sz val="6"/>
        <color rgb="FF090A0E"/>
        <rFont val="Times New Roman"/>
        <family val="1"/>
      </rPr>
      <t>4612  Gestion d'immeubles appartenant à des tiers</t>
    </r>
  </si>
  <si>
    <r>
      <rPr>
        <sz val="6"/>
        <color rgb="FF090A0E"/>
        <rFont val="Times New Roman"/>
        <family val="1"/>
      </rPr>
      <t>4613  Syndic de copropriété</t>
    </r>
  </si>
  <si>
    <r>
      <rPr>
        <sz val="6"/>
        <color rgb="FF090A0E"/>
        <rFont val="Times New Roman"/>
        <family val="1"/>
      </rPr>
      <t>4615  Opérations d'aménagement et de rénovation pour le compte de tiers</t>
    </r>
  </si>
  <si>
    <r>
      <rPr>
        <sz val="6"/>
        <color rgb="FF090A0E"/>
        <rFont val="Times New Roman"/>
        <family val="1"/>
      </rPr>
      <t>4618  Autres opérations pour compte de tiers</t>
    </r>
  </si>
  <si>
    <r>
      <rPr>
        <b/>
        <sz val="6"/>
        <color rgb="FF090A0E"/>
        <rFont val="Times New Roman"/>
        <family val="1"/>
      </rPr>
      <t>462  Créances sur cessions d'immobilisations</t>
    </r>
  </si>
  <si>
    <r>
      <rPr>
        <b/>
        <sz val="6"/>
        <color rgb="FF090A0E"/>
        <rFont val="Times New Roman"/>
        <family val="1"/>
      </rPr>
      <t>464   Dettes sur acquisitions de valeurs mobilières de placement</t>
    </r>
  </si>
  <si>
    <r>
      <rPr>
        <b/>
        <sz val="6"/>
        <color rgb="FF090A0E"/>
        <rFont val="Times New Roman"/>
        <family val="1"/>
      </rPr>
      <t>465   Créances sur cessions de valeurs mobilières de placement</t>
    </r>
  </si>
  <si>
    <r>
      <rPr>
        <b/>
        <sz val="6"/>
        <color rgb="FF090A0E"/>
        <rFont val="Times New Roman"/>
        <family val="1"/>
      </rPr>
      <t>467   Autres comptes débiteurs ou créditeurs</t>
    </r>
  </si>
  <si>
    <r>
      <rPr>
        <sz val="6"/>
        <color rgb="FF090A0E"/>
        <rFont val="Times New Roman"/>
        <family val="1"/>
      </rPr>
      <t>4671  Créditeurs divers</t>
    </r>
  </si>
  <si>
    <r>
      <rPr>
        <sz val="6"/>
        <color rgb="FF090A0E"/>
        <rFont val="Times New Roman"/>
        <family val="1"/>
      </rPr>
      <t>4672  Débiteurs divers</t>
    </r>
  </si>
  <si>
    <r>
      <rPr>
        <sz val="6"/>
        <color rgb="FF090A0E"/>
        <rFont val="Times New Roman"/>
        <family val="1"/>
      </rPr>
      <t>4675  Assurances</t>
    </r>
  </si>
  <si>
    <r>
      <rPr>
        <sz val="6"/>
        <color rgb="FF090A0E"/>
        <rFont val="Times New Roman"/>
        <family val="1"/>
      </rPr>
      <t>4678  Gestion d'immeubles déléguée à un tiers</t>
    </r>
  </si>
  <si>
    <r>
      <rPr>
        <b/>
        <sz val="6"/>
        <color rgb="FF090A0E"/>
        <rFont val="Times New Roman"/>
        <family val="1"/>
      </rPr>
      <t>468   Divers - Charges à payer, produits à recevoir</t>
    </r>
  </si>
  <si>
    <r>
      <rPr>
        <sz val="6"/>
        <color rgb="FF090A0E"/>
        <rFont val="Times New Roman"/>
        <family val="1"/>
      </rPr>
      <t>4686  Charges à payer</t>
    </r>
  </si>
  <si>
    <r>
      <rPr>
        <sz val="6"/>
        <color rgb="FF090A0E"/>
        <rFont val="Times New Roman"/>
        <family val="1"/>
      </rPr>
      <t>4687  Produits à recevoir</t>
    </r>
  </si>
  <si>
    <r>
      <rPr>
        <b/>
        <sz val="6"/>
        <color rgb="FF090A0E"/>
        <rFont val="Times New Roman"/>
        <family val="1"/>
      </rPr>
      <t>47   COMPTES TRANSITOIRES OU D'ATTENTE</t>
    </r>
  </si>
  <si>
    <r>
      <rPr>
        <b/>
        <sz val="6"/>
        <color rgb="FF090A0E"/>
        <rFont val="Times New Roman"/>
        <family val="1"/>
      </rPr>
      <t>476   Différences de conversion - Actif</t>
    </r>
  </si>
  <si>
    <r>
      <rPr>
        <b/>
        <sz val="6"/>
        <color rgb="FF090A0E"/>
        <rFont val="Times New Roman"/>
        <family val="1"/>
      </rPr>
      <t>477   Différences de conversion - Passif</t>
    </r>
  </si>
  <si>
    <r>
      <rPr>
        <b/>
        <sz val="6"/>
        <color rgb="FF090A0E"/>
        <rFont val="Times New Roman"/>
        <family val="1"/>
      </rPr>
      <t>478   Autres comptes transitoires</t>
    </r>
  </si>
  <si>
    <r>
      <rPr>
        <b/>
        <sz val="6"/>
        <color rgb="FF090A0E"/>
        <rFont val="Times New Roman"/>
        <family val="1"/>
      </rPr>
      <t>48   COMPTES DE REGULARISATION</t>
    </r>
  </si>
  <si>
    <r>
      <rPr>
        <b/>
        <sz val="6"/>
        <color rgb="FF090A0E"/>
        <rFont val="Times New Roman"/>
        <family val="1"/>
      </rPr>
      <t>481   Charges à répartir sur plusieurs exercices</t>
    </r>
  </si>
  <si>
    <r>
      <rPr>
        <sz val="6"/>
        <color rgb="FF090A0E"/>
        <rFont val="Times New Roman"/>
        <family val="1"/>
      </rPr>
      <t>4813  Charges différées - Intérêts compensateurs</t>
    </r>
  </si>
  <si>
    <r>
      <rPr>
        <sz val="6"/>
        <color rgb="FF090A0E"/>
        <rFont val="Times New Roman"/>
        <family val="1"/>
      </rPr>
      <t>4816  Frais d'émission des emprunts</t>
    </r>
  </si>
  <si>
    <r>
      <rPr>
        <b/>
        <sz val="6"/>
        <color rgb="FF090A0E"/>
        <rFont val="Times New Roman"/>
        <family val="1"/>
      </rPr>
      <t>486   Charges constatées d'avance</t>
    </r>
  </si>
  <si>
    <r>
      <rPr>
        <sz val="6"/>
        <color rgb="FF090A0E"/>
        <rFont val="Times New Roman"/>
        <family val="1"/>
      </rPr>
      <t>4861  Charges constatées d'avance au titre de l'exploitation</t>
    </r>
  </si>
  <si>
    <r>
      <rPr>
        <sz val="6"/>
        <color rgb="FF090A0E"/>
        <rFont val="Times New Roman"/>
        <family val="1"/>
      </rPr>
      <t>4868  Autres charges constatées d'avance</t>
    </r>
  </si>
  <si>
    <r>
      <rPr>
        <b/>
        <sz val="6"/>
        <color rgb="FF090A0E"/>
        <rFont val="Times New Roman"/>
        <family val="1"/>
      </rPr>
      <t>487   Produits constatés d'avance</t>
    </r>
  </si>
  <si>
    <r>
      <rPr>
        <sz val="6"/>
        <color rgb="FF090A0E"/>
        <rFont val="Times New Roman"/>
        <family val="1"/>
      </rPr>
      <t>4871  Produits constatés d'avance au titre de l'exploitation</t>
    </r>
  </si>
  <si>
    <r>
      <rPr>
        <sz val="6"/>
        <color rgb="FF090A0E"/>
        <rFont val="Times New Roman"/>
        <family val="1"/>
      </rPr>
      <t>4872  Produits constatés d'avance - Produits des ventes sur lots en cours</t>
    </r>
  </si>
  <si>
    <r>
      <rPr>
        <sz val="6"/>
        <color rgb="FF090A0E"/>
        <rFont val="Times New Roman"/>
        <family val="1"/>
      </rPr>
      <t>4878  Autres produits constatés d'avance</t>
    </r>
  </si>
  <si>
    <r>
      <rPr>
        <b/>
        <sz val="6"/>
        <color rgb="FF090A0E"/>
        <rFont val="Times New Roman"/>
        <family val="1"/>
      </rPr>
      <t>488   Compte de répartition périodique des charges et des produits</t>
    </r>
  </si>
  <si>
    <r>
      <rPr>
        <sz val="6"/>
        <color rgb="FF090A0E"/>
        <rFont val="Times New Roman"/>
        <family val="1"/>
      </rPr>
      <t>4886  Charges</t>
    </r>
  </si>
  <si>
    <r>
      <rPr>
        <sz val="6"/>
        <color rgb="FF090A0E"/>
        <rFont val="Times New Roman"/>
        <family val="1"/>
      </rPr>
      <t>4887  Produits</t>
    </r>
  </si>
  <si>
    <r>
      <rPr>
        <sz val="6"/>
        <color rgb="FF231F20"/>
        <rFont val="Times New Roman"/>
        <family val="1"/>
      </rPr>
      <t>49   DEPRECIATION DES COMPTES DE TIERS</t>
    </r>
  </si>
  <si>
    <r>
      <rPr>
        <b/>
        <sz val="6"/>
        <color rgb="FF090A0E"/>
        <rFont val="Times New Roman"/>
        <family val="1"/>
      </rPr>
      <t>491   Dépréciation des comptes de locataires, acquéreurs, clients et comptes rattachés</t>
    </r>
  </si>
  <si>
    <r>
      <rPr>
        <sz val="6"/>
        <color rgb="FF090A0E"/>
        <rFont val="Times New Roman"/>
        <family val="1"/>
      </rPr>
      <t>4911  Locataires</t>
    </r>
  </si>
  <si>
    <r>
      <rPr>
        <sz val="6"/>
        <color rgb="FF090A0E"/>
        <rFont val="Times New Roman"/>
        <family val="1"/>
      </rPr>
      <t>49111 Locataires - hors location-accession</t>
    </r>
  </si>
  <si>
    <r>
      <rPr>
        <sz val="6"/>
        <color rgb="FF090A0E"/>
        <rFont val="Times New Roman"/>
        <family val="1"/>
      </rPr>
      <t>49113 Locataires (location-accession)</t>
    </r>
  </si>
  <si>
    <r>
      <rPr>
        <sz val="6"/>
        <color rgb="FF090A0E"/>
        <rFont val="Times New Roman"/>
        <family val="1"/>
      </rPr>
      <t>4912  Acquéreurs</t>
    </r>
  </si>
  <si>
    <r>
      <rPr>
        <sz val="6"/>
        <color rgb="FF090A0E"/>
        <rFont val="Times New Roman"/>
        <family val="1"/>
      </rPr>
      <t>4914  Clients - Autres activités</t>
    </r>
  </si>
  <si>
    <r>
      <rPr>
        <sz val="6"/>
        <color rgb="FF090A0E"/>
        <rFont val="Times New Roman"/>
        <family val="1"/>
      </rPr>
      <t>4915  Emprunteurs et locataires-acquéreurs/attributaires</t>
    </r>
  </si>
  <si>
    <r>
      <rPr>
        <sz val="6"/>
        <color rgb="FF090A0E"/>
        <rFont val="Times New Roman"/>
        <family val="1"/>
      </rPr>
      <t>49151  Emprunteurs</t>
    </r>
  </si>
  <si>
    <r>
      <rPr>
        <sz val="6"/>
        <color rgb="FF090A0E"/>
        <rFont val="Times New Roman"/>
        <family val="1"/>
      </rPr>
      <t>49152  Acquéreurs</t>
    </r>
  </si>
  <si>
    <r>
      <rPr>
        <sz val="6"/>
        <color rgb="FF090A0E"/>
        <rFont val="Times New Roman"/>
        <family val="1"/>
      </rPr>
      <t>4918  Autres</t>
    </r>
  </si>
  <si>
    <r>
      <rPr>
        <b/>
        <sz val="6"/>
        <color rgb="FF090A0E"/>
        <rFont val="Times New Roman"/>
        <family val="1"/>
      </rPr>
      <t>495   Dépréciation des comptes du groupe, des associés et des opérations de coopération</t>
    </r>
  </si>
  <si>
    <r>
      <rPr>
        <b/>
        <sz val="6"/>
        <color rgb="FF090A0E"/>
        <rFont val="Times New Roman"/>
        <family val="1"/>
      </rPr>
      <t>496   Dépréciation des comptes de débiteurs divers</t>
    </r>
  </si>
  <si>
    <r>
      <rPr>
        <sz val="6"/>
        <color rgb="FF090A0E"/>
        <rFont val="Times New Roman"/>
        <family val="1"/>
      </rPr>
      <t>CLASSE 5    COMPTES FINANCIERS</t>
    </r>
  </si>
  <si>
    <r>
      <rPr>
        <b/>
        <sz val="6"/>
        <color rgb="FF090A0E"/>
        <rFont val="Times New Roman"/>
        <family val="1"/>
      </rPr>
      <t>50   VALEURS MOBILIERES DE PLACEMENT</t>
    </r>
  </si>
  <si>
    <r>
      <rPr>
        <b/>
        <sz val="6"/>
        <color rgb="FF090A0E"/>
        <rFont val="Times New Roman"/>
        <family val="1"/>
      </rPr>
      <t>506   Obligations</t>
    </r>
  </si>
  <si>
    <r>
      <rPr>
        <b/>
        <sz val="6"/>
        <color rgb="FF090A0E"/>
        <rFont val="Times New Roman"/>
        <family val="1"/>
      </rPr>
      <t>507   Bons du Trésor</t>
    </r>
  </si>
  <si>
    <r>
      <rPr>
        <b/>
        <sz val="6"/>
        <color rgb="FF090A0E"/>
        <rFont val="Times New Roman"/>
        <family val="1"/>
      </rPr>
      <t>508   Autres valeurs mobilières de placement et autres créances assimilées</t>
    </r>
  </si>
  <si>
    <r>
      <rPr>
        <sz val="6"/>
        <color rgb="FF090A0E"/>
        <rFont val="Times New Roman"/>
        <family val="1"/>
      </rPr>
      <t>5081 Autres valeurs mobilières et créances assimilées</t>
    </r>
  </si>
  <si>
    <r>
      <rPr>
        <sz val="6"/>
        <color rgb="FF090A0E"/>
        <rFont val="Times New Roman"/>
        <family val="1"/>
      </rPr>
      <t>5088 Intérêts courus sur obligations, bons et valeurs assimilés</t>
    </r>
  </si>
  <si>
    <r>
      <rPr>
        <b/>
        <sz val="6"/>
        <color rgb="FF090A0E"/>
        <rFont val="Times New Roman"/>
        <family val="1"/>
      </rPr>
      <t>51   BANQUES, ETABLISSEMENTS FINANCIERS ET ASSIMILES</t>
    </r>
  </si>
  <si>
    <r>
      <rPr>
        <b/>
        <sz val="6"/>
        <color rgb="FF090A0E"/>
        <rFont val="Times New Roman"/>
        <family val="1"/>
      </rPr>
      <t>511  Valeurs à l'encaissement</t>
    </r>
  </si>
  <si>
    <r>
      <rPr>
        <sz val="6"/>
        <color rgb="FF090A0E"/>
        <rFont val="Times New Roman"/>
        <family val="1"/>
      </rPr>
      <t>5111  Coupons échus à l'encaissement</t>
    </r>
  </si>
  <si>
    <r>
      <rPr>
        <sz val="6"/>
        <color rgb="FF090A0E"/>
        <rFont val="Times New Roman"/>
        <family val="1"/>
      </rPr>
      <t>5112  Chèques à encaisser</t>
    </r>
  </si>
  <si>
    <r>
      <rPr>
        <sz val="6"/>
        <color rgb="FF090A0E"/>
        <rFont val="Times New Roman"/>
        <family val="1"/>
      </rPr>
      <t>5113  Effets à l'encaissement</t>
    </r>
  </si>
  <si>
    <r>
      <rPr>
        <sz val="6"/>
        <color rgb="FF090A0E"/>
        <rFont val="Times New Roman"/>
        <family val="1"/>
      </rPr>
      <t>5114  Effets à l'escompte</t>
    </r>
  </si>
  <si>
    <r>
      <rPr>
        <sz val="6"/>
        <color rgb="FF090A0E"/>
        <rFont val="Times New Roman"/>
        <family val="1"/>
      </rPr>
      <t>5115  Cartes bancaires à l'encaissement</t>
    </r>
  </si>
  <si>
    <r>
      <rPr>
        <sz val="6"/>
        <color rgb="FF090A0E"/>
        <rFont val="Times New Roman"/>
        <family val="1"/>
      </rPr>
      <t>5116 TIP-SEPA à l'encaissement</t>
    </r>
  </si>
  <si>
    <r>
      <rPr>
        <sz val="6"/>
        <color rgb="FF090A0E"/>
        <rFont val="Times New Roman"/>
        <family val="1"/>
      </rPr>
      <t>5117  Valeurs impayées</t>
    </r>
  </si>
  <si>
    <r>
      <rPr>
        <b/>
        <sz val="6"/>
        <color rgb="FF090A0E"/>
        <rFont val="Times New Roman"/>
        <family val="1"/>
      </rPr>
      <t>512   Comptes bancaires courants - Autres que le Trésor</t>
    </r>
  </si>
  <si>
    <r>
      <rPr>
        <b/>
        <sz val="6"/>
        <color rgb="FF090A0E"/>
        <rFont val="Times New Roman"/>
        <family val="1"/>
      </rPr>
      <t>515   Compte au Trésor</t>
    </r>
  </si>
  <si>
    <r>
      <rPr>
        <b/>
        <sz val="6"/>
        <color rgb="FF090A0E"/>
        <rFont val="Times New Roman"/>
        <family val="1"/>
      </rPr>
      <t>516   Comptes de placement court terme</t>
    </r>
  </si>
  <si>
    <r>
      <rPr>
        <sz val="6"/>
        <color rgb="FF090A0E"/>
        <rFont val="Times New Roman"/>
        <family val="1"/>
      </rPr>
      <t>5161  Comptes à terme</t>
    </r>
  </si>
  <si>
    <r>
      <rPr>
        <sz val="6"/>
        <color rgb="FF090A0E"/>
        <rFont val="Times New Roman"/>
        <family val="1"/>
      </rPr>
      <t>5162  Comptes sur Livret A</t>
    </r>
  </si>
  <si>
    <r>
      <rPr>
        <sz val="6"/>
        <color rgb="FF090A0E"/>
        <rFont val="Times New Roman"/>
        <family val="1"/>
      </rPr>
      <t>5163  Comptes sur autres livrets</t>
    </r>
  </si>
  <si>
    <r>
      <rPr>
        <b/>
        <sz val="6"/>
        <color rgb="FF090A0E"/>
        <rFont val="Times New Roman"/>
        <family val="1"/>
      </rPr>
      <t>518   Intérêts courus</t>
    </r>
  </si>
  <si>
    <r>
      <rPr>
        <sz val="6"/>
        <color rgb="FF090A0E"/>
        <rFont val="Times New Roman"/>
        <family val="1"/>
      </rPr>
      <t>5181  Intérêts courus à payer</t>
    </r>
  </si>
  <si>
    <r>
      <rPr>
        <sz val="6"/>
        <color rgb="FF090A0E"/>
        <rFont val="Times New Roman"/>
        <family val="1"/>
      </rPr>
      <t>5188  Intérêts courus à recevoir</t>
    </r>
  </si>
  <si>
    <r>
      <rPr>
        <b/>
        <sz val="6"/>
        <color rgb="FF090A0E"/>
        <rFont val="Times New Roman"/>
        <family val="1"/>
      </rPr>
      <t>519   Concours bancaires courants</t>
    </r>
  </si>
  <si>
    <r>
      <rPr>
        <sz val="6"/>
        <color rgb="FF090A0E"/>
        <rFont val="Times New Roman"/>
        <family val="1"/>
      </rPr>
      <t>5193  Lignes de crédits de trésorerie</t>
    </r>
  </si>
  <si>
    <r>
      <rPr>
        <sz val="6"/>
        <color rgb="FF090A0E"/>
        <rFont val="Times New Roman"/>
        <family val="1"/>
      </rPr>
      <t>5195  Autres</t>
    </r>
  </si>
  <si>
    <r>
      <rPr>
        <sz val="6"/>
        <color rgb="FF090A0E"/>
        <rFont val="Times New Roman"/>
        <family val="1"/>
      </rPr>
      <t>5198  Intérêts courus</t>
    </r>
  </si>
  <si>
    <r>
      <rPr>
        <b/>
        <sz val="6"/>
        <color rgb="FF090A0E"/>
        <rFont val="Times New Roman"/>
        <family val="1"/>
      </rPr>
      <t>54       REGIES D'AVANCES ET ACCREDITIFS</t>
    </r>
  </si>
  <si>
    <r>
      <rPr>
        <b/>
        <sz val="6"/>
        <color rgb="FF090A0E"/>
        <rFont val="Times New Roman"/>
        <family val="1"/>
      </rPr>
      <t>58   VIREMENTS INTERNES</t>
    </r>
  </si>
  <si>
    <r>
      <rPr>
        <b/>
        <sz val="6"/>
        <color rgb="FF231F20"/>
        <rFont val="Times New Roman"/>
        <family val="1"/>
      </rPr>
      <t>59   DEPRECIATION DES COMPTES FINANCIERS</t>
    </r>
  </si>
  <si>
    <r>
      <rPr>
        <b/>
        <sz val="6"/>
        <color rgb="FF090A0E"/>
        <rFont val="Times New Roman"/>
        <family val="1"/>
      </rPr>
      <t>590   Dépréciation des valeurs mobilières de placement</t>
    </r>
  </si>
  <si>
    <r>
      <rPr>
        <sz val="6"/>
        <color rgb="FF090A0E"/>
        <rFont val="Times New Roman"/>
        <family val="1"/>
      </rPr>
      <t>5906  Obligations</t>
    </r>
  </si>
  <si>
    <r>
      <rPr>
        <sz val="6"/>
        <color rgb="FF090A0E"/>
        <rFont val="Times New Roman"/>
        <family val="1"/>
      </rPr>
      <t>5908  Autres valeurs mobilières de placement et créances assimilées</t>
    </r>
  </si>
  <si>
    <r>
      <rPr>
        <sz val="6"/>
        <color rgb="FF231F20"/>
        <rFont val="Times New Roman"/>
        <family val="1"/>
      </rPr>
      <t>CLASSE 6    COMPTES DE CHARGES</t>
    </r>
  </si>
  <si>
    <r>
      <rPr>
        <b/>
        <sz val="6"/>
        <color rgb="FF231F20"/>
        <rFont val="Times New Roman"/>
        <family val="1"/>
      </rPr>
      <t>60   ACHATS</t>
    </r>
  </si>
  <si>
    <r>
      <rPr>
        <b/>
        <sz val="6"/>
        <color rgb="FF231F20"/>
        <rFont val="Times New Roman"/>
        <family val="1"/>
      </rPr>
      <t>601   Achats de terrains</t>
    </r>
  </si>
  <si>
    <r>
      <rPr>
        <b/>
        <sz val="6"/>
        <color rgb="FF231F20"/>
        <rFont val="Times New Roman"/>
        <family val="1"/>
      </rPr>
      <t>602   Achats stockés  - Autres approvisionnements</t>
    </r>
  </si>
  <si>
    <r>
      <rPr>
        <sz val="6"/>
        <color rgb="FF231F20"/>
        <rFont val="Times New Roman"/>
        <family val="1"/>
      </rPr>
      <t>6021  Matières consommables</t>
    </r>
  </si>
  <si>
    <r>
      <rPr>
        <sz val="6"/>
        <color rgb="FF231F20"/>
        <rFont val="Times New Roman"/>
        <family val="1"/>
      </rPr>
      <t>6022 Fournitures consommables</t>
    </r>
  </si>
  <si>
    <r>
      <rPr>
        <sz val="6"/>
        <color rgb="FF231F20"/>
        <rFont val="Times New Roman"/>
        <family val="1"/>
      </rPr>
      <t>60221 Combustibles</t>
    </r>
  </si>
  <si>
    <r>
      <rPr>
        <sz val="6"/>
        <color rgb="FF231F20"/>
        <rFont val="Times New Roman"/>
        <family val="1"/>
      </rPr>
      <t>60222 Produits d'entretien</t>
    </r>
  </si>
  <si>
    <r>
      <rPr>
        <sz val="6"/>
        <color rgb="FF231F20"/>
        <rFont val="Times New Roman"/>
        <family val="1"/>
      </rPr>
      <t>60223 Fournitures d'atelier et de magasin</t>
    </r>
  </si>
  <si>
    <r>
      <rPr>
        <sz val="6"/>
        <color rgb="FF231F20"/>
        <rFont val="Times New Roman"/>
        <family val="1"/>
      </rPr>
      <t>60225 Fournitures de bureau</t>
    </r>
  </si>
  <si>
    <r>
      <rPr>
        <b/>
        <sz val="6"/>
        <color rgb="FF231F20"/>
        <rFont val="Times New Roman"/>
        <family val="1"/>
      </rPr>
      <t>603   Variation des stocks</t>
    </r>
  </si>
  <si>
    <r>
      <rPr>
        <sz val="6"/>
        <color rgb="FF231F20"/>
        <rFont val="Times New Roman"/>
        <family val="1"/>
      </rPr>
      <t>6031  Variation des stocks de terrains</t>
    </r>
  </si>
  <si>
    <r>
      <rPr>
        <sz val="6"/>
        <color rgb="FF231F20"/>
        <rFont val="Times New Roman"/>
        <family val="1"/>
      </rPr>
      <t>6032  Variation des stocks des approvisionnements</t>
    </r>
  </si>
  <si>
    <r>
      <rPr>
        <sz val="6"/>
        <color rgb="FF231F20"/>
        <rFont val="Times New Roman"/>
        <family val="1"/>
      </rPr>
      <t>6037  Variation des stocks d'immeubles acquis par résolution de vente, adjudication ou garantie de rachat</t>
    </r>
  </si>
  <si>
    <r>
      <rPr>
        <b/>
        <sz val="6"/>
        <color rgb="FF231F20"/>
        <rFont val="Times New Roman"/>
        <family val="1"/>
      </rPr>
      <t>604   Achats d'études et de prestations de services - Travaux et honoraires</t>
    </r>
  </si>
  <si>
    <r>
      <rPr>
        <sz val="6"/>
        <color rgb="FF231F20"/>
        <rFont val="Times New Roman"/>
        <family val="1"/>
      </rPr>
      <t>6041  Travaux</t>
    </r>
  </si>
  <si>
    <r>
      <rPr>
        <sz val="6"/>
        <color rgb="FF231F20"/>
        <rFont val="Times New Roman"/>
        <family val="1"/>
      </rPr>
      <t>6042  Honoraires</t>
    </r>
  </si>
  <si>
    <r>
      <rPr>
        <b/>
        <sz val="6"/>
        <color rgb="FF231F20"/>
        <rFont val="Times New Roman"/>
        <family val="1"/>
      </rPr>
      <t>605   Achats de matériel, équipements et travaux</t>
    </r>
  </si>
  <si>
    <r>
      <rPr>
        <b/>
        <sz val="6"/>
        <color rgb="FF231F20"/>
        <rFont val="Times New Roman"/>
        <family val="1"/>
      </rPr>
      <t>606   Achats non stockés de matières et fournitures</t>
    </r>
  </si>
  <si>
    <r>
      <rPr>
        <sz val="6"/>
        <color rgb="FF231F20"/>
        <rFont val="Times New Roman"/>
        <family val="1"/>
      </rPr>
      <t>6061  Fournitures non stockables</t>
    </r>
  </si>
  <si>
    <r>
      <rPr>
        <sz val="6"/>
        <color rgb="FF231F20"/>
        <rFont val="Times New Roman"/>
        <family val="1"/>
      </rPr>
      <t>60611 Electricité</t>
    </r>
  </si>
  <si>
    <r>
      <rPr>
        <sz val="6"/>
        <color rgb="FF231F20"/>
        <rFont val="Times New Roman"/>
        <family val="1"/>
      </rPr>
      <t>60612 Eau</t>
    </r>
  </si>
  <si>
    <r>
      <rPr>
        <sz val="6"/>
        <color rgb="FF231F20"/>
        <rFont val="Times New Roman"/>
        <family val="1"/>
      </rPr>
      <t>60613 Gaz</t>
    </r>
  </si>
  <si>
    <r>
      <rPr>
        <sz val="6"/>
        <color rgb="FF231F20"/>
        <rFont val="Times New Roman"/>
        <family val="1"/>
      </rPr>
      <t>60614 Chaleur</t>
    </r>
  </si>
  <si>
    <r>
      <rPr>
        <sz val="6"/>
        <color rgb="FF231F20"/>
        <rFont val="Times New Roman"/>
        <family val="1"/>
      </rPr>
      <t>60615  Carburants et lubrifiants</t>
    </r>
  </si>
  <si>
    <r>
      <rPr>
        <sz val="6"/>
        <color rgb="FF231F20"/>
        <rFont val="Times New Roman"/>
        <family val="1"/>
      </rPr>
      <t>60616 Combustibles</t>
    </r>
  </si>
  <si>
    <r>
      <rPr>
        <sz val="6"/>
        <color rgb="FF231F20"/>
        <rFont val="Times New Roman"/>
        <family val="1"/>
      </rPr>
      <t>6063  Fournitures d'entretien et de petit équipement</t>
    </r>
  </si>
  <si>
    <r>
      <rPr>
        <sz val="6"/>
        <color rgb="FF231F20"/>
        <rFont val="Times New Roman"/>
        <family val="1"/>
      </rPr>
      <t>6064  Fournitures administratives</t>
    </r>
  </si>
  <si>
    <r>
      <rPr>
        <sz val="6"/>
        <color rgb="FF231F20"/>
        <rFont val="Times New Roman"/>
        <family val="1"/>
      </rPr>
      <t>6068  Autres matières et fournitures</t>
    </r>
  </si>
  <si>
    <r>
      <rPr>
        <b/>
        <sz val="6"/>
        <color rgb="FF231F20"/>
        <rFont val="Times New Roman"/>
        <family val="1"/>
      </rPr>
      <t>607   Immeubles acquis par résolution de vente, adjudication ou garantie de rachat</t>
    </r>
  </si>
  <si>
    <r>
      <rPr>
        <b/>
        <sz val="6"/>
        <color rgb="FF231F20"/>
        <rFont val="Times New Roman"/>
        <family val="1"/>
      </rPr>
      <t>608   Frais annexes de construction</t>
    </r>
  </si>
  <si>
    <r>
      <rPr>
        <b/>
        <sz val="6"/>
        <color rgb="FF231F20"/>
        <rFont val="Times New Roman"/>
        <family val="1"/>
      </rPr>
      <t>609   Rabais, remises et ristournes obtenus sur achats</t>
    </r>
  </si>
  <si>
    <r>
      <rPr>
        <sz val="6"/>
        <color rgb="FF231F20"/>
        <rFont val="Times New Roman"/>
        <family val="1"/>
      </rPr>
      <t>6092  Achats stockés</t>
    </r>
  </si>
  <si>
    <r>
      <rPr>
        <sz val="6"/>
        <color rgb="FF231F20"/>
        <rFont val="Times New Roman"/>
        <family val="1"/>
      </rPr>
      <t>6094  Rabais, remises et ristournes obtenus sur achats - achats d'études et de prestations de services</t>
    </r>
  </si>
  <si>
    <r>
      <rPr>
        <sz val="6"/>
        <color rgb="FF231F20"/>
        <rFont val="Times New Roman"/>
        <family val="1"/>
      </rPr>
      <t>6095  Rabais, remises et ristournes obtenus sur achats - Achat de matériel, équipements et travaux</t>
    </r>
  </si>
  <si>
    <r>
      <rPr>
        <sz val="6"/>
        <color rgb="FF231F20"/>
        <rFont val="Times New Roman"/>
        <family val="1"/>
      </rPr>
      <t>6096  Achats non stockés</t>
    </r>
  </si>
  <si>
    <r>
      <rPr>
        <sz val="6"/>
        <color rgb="FF231F20"/>
        <rFont val="Times New Roman"/>
        <family val="1"/>
      </rPr>
      <t>6098  Rabais, remises et ristournes non affectés</t>
    </r>
  </si>
  <si>
    <r>
      <rPr>
        <b/>
        <sz val="6"/>
        <color rgb="FF231F20"/>
        <rFont val="Times New Roman"/>
        <family val="1"/>
      </rPr>
      <t>61   SERVICES EXTERIEURS</t>
    </r>
  </si>
  <si>
    <r>
      <rPr>
        <b/>
        <sz val="6"/>
        <color rgb="FF231F20"/>
        <rFont val="Times New Roman"/>
        <family val="1"/>
      </rPr>
      <t>611   Sous-traitance générale</t>
    </r>
  </si>
  <si>
    <r>
      <rPr>
        <sz val="6"/>
        <color rgb="FF231F20"/>
        <rFont val="Times New Roman"/>
        <family val="1"/>
      </rPr>
      <t>6111 Hygiène et sécurité</t>
    </r>
  </si>
  <si>
    <r>
      <rPr>
        <sz val="6"/>
        <color rgb="FF231F20"/>
        <rFont val="Times New Roman"/>
        <family val="1"/>
      </rPr>
      <t>6112  Espaces verts</t>
    </r>
  </si>
  <si>
    <r>
      <rPr>
        <sz val="6"/>
        <color rgb="FF231F20"/>
        <rFont val="Times New Roman"/>
        <family val="1"/>
      </rPr>
      <t>6113  Chauffage</t>
    </r>
  </si>
  <si>
    <r>
      <rPr>
        <sz val="6"/>
        <color rgb="FF231F20"/>
        <rFont val="Times New Roman"/>
        <family val="1"/>
      </rPr>
      <t>6114  Nettoyage</t>
    </r>
  </si>
  <si>
    <r>
      <rPr>
        <sz val="6"/>
        <color rgb="FF231F20"/>
        <rFont val="Times New Roman"/>
        <family val="1"/>
      </rPr>
      <t>6115  Frais de gestion d'immeubles</t>
    </r>
  </si>
  <si>
    <r>
      <rPr>
        <sz val="6"/>
        <color rgb="FF231F20"/>
        <rFont val="Times New Roman"/>
        <family val="1"/>
      </rPr>
      <t>6116  Ascenseurs</t>
    </r>
  </si>
  <si>
    <r>
      <rPr>
        <sz val="6"/>
        <color rgb="FF231F20"/>
        <rFont val="Times New Roman"/>
        <family val="1"/>
      </rPr>
      <t>6118  Divers</t>
    </r>
  </si>
  <si>
    <r>
      <rPr>
        <b/>
        <sz val="6"/>
        <color rgb="FF231F20"/>
        <rFont val="Times New Roman"/>
        <family val="1"/>
      </rPr>
      <t>612   Redevances de crédit-bail et loyers des baux emphytéotiques, à construction, à réhabilitation et autres</t>
    </r>
  </si>
  <si>
    <r>
      <rPr>
        <sz val="6"/>
        <color rgb="FF231F20"/>
        <rFont val="Times New Roman"/>
        <family val="1"/>
      </rPr>
      <t>6122  Crédit-bail mobilier</t>
    </r>
  </si>
  <si>
    <r>
      <rPr>
        <sz val="6"/>
        <color rgb="FF231F20"/>
        <rFont val="Times New Roman"/>
        <family val="1"/>
      </rPr>
      <t>6125  Crédit-bail immobilier</t>
    </r>
  </si>
  <si>
    <r>
      <rPr>
        <sz val="6"/>
        <color rgb="FF231F20"/>
        <rFont val="Times New Roman"/>
        <family val="1"/>
      </rPr>
      <t>6127  Baux emphytéotiques, à construction, à réhabilitation et autres</t>
    </r>
  </si>
  <si>
    <r>
      <rPr>
        <b/>
        <sz val="6"/>
        <color rgb="FF231F20"/>
        <rFont val="Times New Roman"/>
        <family val="1"/>
      </rPr>
      <t>613   Locations</t>
    </r>
  </si>
  <si>
    <r>
      <rPr>
        <sz val="6"/>
        <color rgb="FF231F20"/>
        <rFont val="Times New Roman"/>
        <family val="1"/>
      </rPr>
      <t>6132  Locations immobilières</t>
    </r>
  </si>
  <si>
    <r>
      <rPr>
        <sz val="6"/>
        <color rgb="FF231F20"/>
        <rFont val="Times New Roman"/>
        <family val="1"/>
      </rPr>
      <t>6135  Locations mobilières</t>
    </r>
  </si>
  <si>
    <r>
      <rPr>
        <b/>
        <sz val="6"/>
        <color rgb="FF231F20"/>
        <rFont val="Times New Roman"/>
        <family val="1"/>
      </rPr>
      <t>614   Charges locatives et de copropriété</t>
    </r>
  </si>
  <si>
    <r>
      <rPr>
        <b/>
        <sz val="6"/>
        <color rgb="FF231F20"/>
        <rFont val="Times New Roman"/>
        <family val="1"/>
      </rPr>
      <t>615   Entretien et réparations</t>
    </r>
  </si>
  <si>
    <r>
      <rPr>
        <sz val="6"/>
        <color rgb="FF231F20"/>
        <rFont val="Times New Roman"/>
        <family val="1"/>
      </rPr>
      <t>6151  Entretien et réparations courants sur biens immobiliers locatifs</t>
    </r>
  </si>
  <si>
    <r>
      <rPr>
        <sz val="6"/>
        <color rgb="FF231F20"/>
        <rFont val="Times New Roman"/>
        <family val="1"/>
      </rPr>
      <t>6152  Dépenses de gros entretien sur biens immobiliers locatifs</t>
    </r>
  </si>
  <si>
    <r>
      <rPr>
        <sz val="6"/>
        <color rgb="FF231F20"/>
        <rFont val="Times New Roman"/>
        <family val="1"/>
      </rPr>
      <t>6156  Maintenance</t>
    </r>
  </si>
  <si>
    <r>
      <rPr>
        <sz val="6"/>
        <color rgb="FF231F20"/>
        <rFont val="Times New Roman"/>
        <family val="1"/>
      </rPr>
      <t>6158  Autres travaux</t>
    </r>
  </si>
  <si>
    <r>
      <rPr>
        <b/>
        <sz val="6"/>
        <color rgb="FF231F20"/>
        <rFont val="Times New Roman"/>
        <family val="1"/>
      </rPr>
      <t>616   Primes d'assurances</t>
    </r>
  </si>
  <si>
    <r>
      <rPr>
        <sz val="6"/>
        <color rgb="FF231F20"/>
        <rFont val="Times New Roman"/>
        <family val="1"/>
      </rPr>
      <t>6161  Multirisques</t>
    </r>
  </si>
  <si>
    <r>
      <rPr>
        <sz val="6"/>
        <color rgb="FF231F20"/>
        <rFont val="Times New Roman"/>
        <family val="1"/>
      </rPr>
      <t>6162  Assurance obligatoire dommage-construction</t>
    </r>
  </si>
  <si>
    <r>
      <rPr>
        <sz val="6"/>
        <color rgb="FF231F20"/>
        <rFont val="Times New Roman"/>
        <family val="1"/>
      </rPr>
      <t>6163  Assurance transport</t>
    </r>
  </si>
  <si>
    <r>
      <rPr>
        <sz val="6"/>
        <color rgb="FF231F20"/>
        <rFont val="Times New Roman"/>
        <family val="1"/>
      </rPr>
      <t>6168  Autres</t>
    </r>
  </si>
  <si>
    <r>
      <rPr>
        <b/>
        <sz val="6"/>
        <color rgb="FF231F20"/>
        <rFont val="Times New Roman"/>
        <family val="1"/>
      </rPr>
      <t>617   Etudes et recherches</t>
    </r>
  </si>
  <si>
    <r>
      <rPr>
        <b/>
        <sz val="6"/>
        <color rgb="FF231F20"/>
        <rFont val="Times New Roman"/>
        <family val="1"/>
      </rPr>
      <t>618   Divers</t>
    </r>
  </si>
  <si>
    <r>
      <rPr>
        <sz val="6"/>
        <color rgb="FF231F20"/>
        <rFont val="Times New Roman"/>
        <family val="1"/>
      </rPr>
      <t>6181  Documentation générale</t>
    </r>
  </si>
  <si>
    <r>
      <rPr>
        <sz val="6"/>
        <color rgb="FF231F20"/>
        <rFont val="Times New Roman"/>
        <family val="1"/>
      </rPr>
      <t>6183  Documentation technique</t>
    </r>
  </si>
  <si>
    <r>
      <rPr>
        <sz val="6"/>
        <color rgb="FF231F20"/>
        <rFont val="Times New Roman"/>
        <family val="1"/>
      </rPr>
      <t>6185  Frais de colloques, séminaires, conférences, congrès</t>
    </r>
  </si>
  <si>
    <r>
      <rPr>
        <b/>
        <sz val="6"/>
        <color rgb="FF231F20"/>
        <rFont val="Times New Roman"/>
        <family val="1"/>
      </rPr>
      <t>619   Rabais, remises, ristournes obtenus sur services extérieurs</t>
    </r>
  </si>
  <si>
    <r>
      <rPr>
        <b/>
        <sz val="6"/>
        <color rgb="FF231F20"/>
        <rFont val="Times New Roman"/>
        <family val="1"/>
      </rPr>
      <t>62   AUTRES SERVICES EXTERIEURS</t>
    </r>
  </si>
  <si>
    <r>
      <rPr>
        <b/>
        <sz val="6"/>
        <color rgb="FF231F20"/>
        <rFont val="Times New Roman"/>
        <family val="1"/>
      </rPr>
      <t>621  Personnel extérieur à l'organisme</t>
    </r>
  </si>
  <si>
    <r>
      <rPr>
        <sz val="6"/>
        <color rgb="FF231F20"/>
        <rFont val="Times New Roman"/>
        <family val="1"/>
      </rPr>
      <t>6211  Personnel intérimaire</t>
    </r>
  </si>
  <si>
    <r>
      <rPr>
        <sz val="6"/>
        <color rgb="FF231F20"/>
        <rFont val="Times New Roman"/>
        <family val="1"/>
      </rPr>
      <t>6214  Personnel détaché ou prêté à l'organisme</t>
    </r>
  </si>
  <si>
    <r>
      <rPr>
        <b/>
        <sz val="6"/>
        <color rgb="FF231F20"/>
        <rFont val="Times New Roman"/>
        <family val="1"/>
      </rPr>
      <t>622   Rémunérations d'intermédiaires et honoraires</t>
    </r>
  </si>
  <si>
    <r>
      <rPr>
        <sz val="6"/>
        <color rgb="FF231F20"/>
        <rFont val="Times New Roman"/>
        <family val="1"/>
      </rPr>
      <t>6221  Commissions et courtages sur achats</t>
    </r>
  </si>
  <si>
    <r>
      <rPr>
        <sz val="6"/>
        <color rgb="FF231F20"/>
        <rFont val="Times New Roman"/>
        <family val="1"/>
      </rPr>
      <t>6222  Commissions et honoraires sur ventes</t>
    </r>
  </si>
  <si>
    <r>
      <rPr>
        <sz val="6"/>
        <color rgb="FF231F20"/>
        <rFont val="Times New Roman"/>
        <family val="1"/>
      </rPr>
      <t>6223  Honoraires de syndics</t>
    </r>
  </si>
  <si>
    <r>
      <rPr>
        <sz val="6"/>
        <color rgb="FF231F20"/>
        <rFont val="Times New Roman"/>
        <family val="1"/>
      </rPr>
      <t>6224  Honoraires d'architectes</t>
    </r>
  </si>
  <si>
    <r>
      <rPr>
        <sz val="6"/>
        <color rgb="FF231F20"/>
        <rFont val="Times New Roman"/>
        <family val="1"/>
      </rPr>
      <t>6226  Autres honoraires</t>
    </r>
  </si>
  <si>
    <r>
      <rPr>
        <sz val="6"/>
        <color rgb="FF231F20"/>
        <rFont val="Times New Roman"/>
        <family val="1"/>
      </rPr>
      <t>6227  Frais d'actes et contentieux</t>
    </r>
  </si>
  <si>
    <r>
      <rPr>
        <sz val="6"/>
        <color rgb="FF231F20"/>
        <rFont val="Times New Roman"/>
        <family val="1"/>
      </rPr>
      <t>6228  Divers</t>
    </r>
  </si>
  <si>
    <r>
      <rPr>
        <b/>
        <sz val="6"/>
        <color rgb="FF231F20"/>
        <rFont val="Times New Roman"/>
        <family val="1"/>
      </rPr>
      <t>623   Publicité, publications, relations publiques</t>
    </r>
  </si>
  <si>
    <r>
      <rPr>
        <sz val="6"/>
        <color rgb="FF231F20"/>
        <rFont val="Times New Roman"/>
        <family val="1"/>
      </rPr>
      <t>6231  Annonces et insertions</t>
    </r>
  </si>
  <si>
    <r>
      <rPr>
        <sz val="6"/>
        <color rgb="FF231F20"/>
        <rFont val="Times New Roman"/>
        <family val="1"/>
      </rPr>
      <t>6233  Foires et expositions</t>
    </r>
  </si>
  <si>
    <r>
      <rPr>
        <sz val="6"/>
        <color rgb="FF231F20"/>
        <rFont val="Times New Roman"/>
        <family val="1"/>
      </rPr>
      <t>6234  Cadeaux à clientèle</t>
    </r>
  </si>
  <si>
    <r>
      <rPr>
        <sz val="6"/>
        <color rgb="FF231F20"/>
        <rFont val="Times New Roman"/>
        <family val="1"/>
      </rPr>
      <t>6235  Primes</t>
    </r>
  </si>
  <si>
    <r>
      <rPr>
        <sz val="6"/>
        <color rgb="FF231F20"/>
        <rFont val="Times New Roman"/>
        <family val="1"/>
      </rPr>
      <t>6236  Catalogues et imprimés</t>
    </r>
  </si>
  <si>
    <r>
      <rPr>
        <sz val="6"/>
        <color rgb="FF231F20"/>
        <rFont val="Times New Roman"/>
        <family val="1"/>
      </rPr>
      <t>6237  Publications</t>
    </r>
  </si>
  <si>
    <r>
      <rPr>
        <sz val="6"/>
        <color rgb="FF231F20"/>
        <rFont val="Times New Roman"/>
        <family val="1"/>
      </rPr>
      <t>6238  Divers (pourboires, dons courants.)</t>
    </r>
  </si>
  <si>
    <r>
      <rPr>
        <b/>
        <sz val="6"/>
        <color rgb="FF231F20"/>
        <rFont val="Times New Roman"/>
        <family val="1"/>
      </rPr>
      <t>624  Transports de biens et transports collectifs du personnel</t>
    </r>
  </si>
  <si>
    <r>
      <rPr>
        <b/>
        <sz val="6"/>
        <color rgb="FF231F20"/>
        <rFont val="Times New Roman"/>
        <family val="1"/>
      </rPr>
      <t>625  Déplacements, missions et réceptions</t>
    </r>
  </si>
  <si>
    <r>
      <rPr>
        <sz val="6"/>
        <color rgb="FF231F20"/>
        <rFont val="Times New Roman"/>
        <family val="1"/>
      </rPr>
      <t>6251  Déplacements  et missions des administrateurs</t>
    </r>
  </si>
  <si>
    <r>
      <rPr>
        <sz val="6"/>
        <color rgb="FF231F20"/>
        <rFont val="Times New Roman"/>
        <family val="1"/>
      </rPr>
      <t>6255  Frais de déménagement</t>
    </r>
  </si>
  <si>
    <r>
      <rPr>
        <sz val="6"/>
        <color rgb="FF231F20"/>
        <rFont val="Times New Roman"/>
        <family val="1"/>
      </rPr>
      <t>6256  Déplacement et missions du personnel</t>
    </r>
  </si>
  <si>
    <r>
      <rPr>
        <sz val="6"/>
        <color rgb="FF231F20"/>
        <rFont val="Times New Roman"/>
        <family val="1"/>
      </rPr>
      <t>6257  Réceptions</t>
    </r>
  </si>
  <si>
    <r>
      <rPr>
        <b/>
        <sz val="6"/>
        <color rgb="FF231F20"/>
        <rFont val="Times New Roman"/>
        <family val="1"/>
      </rPr>
      <t>626   Frais postaux et frais de télécommunications</t>
    </r>
  </si>
  <si>
    <r>
      <rPr>
        <b/>
        <sz val="6"/>
        <color rgb="FF231F20"/>
        <rFont val="Times New Roman"/>
        <family val="1"/>
      </rPr>
      <t>627   Services bancaires et assimilés</t>
    </r>
  </si>
  <si>
    <r>
      <rPr>
        <b/>
        <sz val="6"/>
        <color rgb="FF231F20"/>
        <rFont val="Times New Roman"/>
        <family val="1"/>
      </rPr>
      <t>628   Divers</t>
    </r>
  </si>
  <si>
    <r>
      <rPr>
        <sz val="6"/>
        <color rgb="FF231F20"/>
        <rFont val="Times New Roman"/>
        <family val="1"/>
      </rPr>
      <t>6281  Concours divers (cotisations)</t>
    </r>
  </si>
  <si>
    <r>
      <rPr>
        <sz val="6"/>
        <color rgb="FF231F20"/>
        <rFont val="Times New Roman"/>
        <family val="1"/>
      </rPr>
      <t>6282  Charge de la mutualisation HLM</t>
    </r>
  </si>
  <si>
    <r>
      <rPr>
        <sz val="6"/>
        <color rgb="FF231F20"/>
        <rFont val="Times New Roman"/>
        <family val="1"/>
      </rPr>
      <t>6283  Cotisations et prélèvements CGLLS</t>
    </r>
  </si>
  <si>
    <r>
      <rPr>
        <sz val="6"/>
        <color rgb="FF231F20"/>
        <rFont val="Times New Roman"/>
        <family val="1"/>
      </rPr>
      <t>6284  Frais de recrutement de personnel</t>
    </r>
  </si>
  <si>
    <r>
      <rPr>
        <sz val="6"/>
        <color rgb="FF231F20"/>
        <rFont val="Times New Roman"/>
        <family val="1"/>
      </rPr>
      <t>6285  Redevances</t>
    </r>
  </si>
  <si>
    <r>
      <rPr>
        <sz val="6"/>
        <color rgb="FF231F20"/>
        <rFont val="Times New Roman"/>
        <family val="1"/>
      </rPr>
      <t>62851 Services informatiques</t>
    </r>
  </si>
  <si>
    <r>
      <rPr>
        <sz val="6"/>
        <color rgb="FF231F20"/>
        <rFont val="Times New Roman"/>
        <family val="1"/>
      </rPr>
      <t>62853 Gestion générale</t>
    </r>
  </si>
  <si>
    <r>
      <rPr>
        <sz val="6"/>
        <color rgb="FF231F20"/>
        <rFont val="Times New Roman"/>
        <family val="1"/>
      </rPr>
      <t>6288  Autres prestations diverses</t>
    </r>
  </si>
  <si>
    <r>
      <rPr>
        <b/>
        <sz val="6"/>
        <color rgb="FF231F20"/>
        <rFont val="Times New Roman"/>
        <family val="1"/>
      </rPr>
      <t>629   Rabais, remises, ristournes obtenus sur autres services extérieurs</t>
    </r>
  </si>
  <si>
    <r>
      <rPr>
        <b/>
        <sz val="6"/>
        <color rgb="FF231F20"/>
        <rFont val="Times New Roman"/>
        <family val="1"/>
      </rPr>
      <t>63   IMPOTS, TAXES ET VERSEMENTS ASSIMILES</t>
    </r>
  </si>
  <si>
    <r>
      <rPr>
        <b/>
        <sz val="6"/>
        <color rgb="FF231F20"/>
        <rFont val="Times New Roman"/>
        <family val="1"/>
      </rPr>
      <t>631   Impôts, taxes et versements assimilés sur rémunérations (Administration des impôts)</t>
    </r>
  </si>
  <si>
    <r>
      <rPr>
        <sz val="6"/>
        <color rgb="FF231F20"/>
        <rFont val="Times New Roman"/>
        <family val="1"/>
      </rPr>
      <t>6311  Taxes sur les salaires</t>
    </r>
  </si>
  <si>
    <r>
      <rPr>
        <sz val="6"/>
        <color rgb="FF231F20"/>
        <rFont val="Times New Roman"/>
        <family val="1"/>
      </rPr>
      <t>6312  Taxe d'apprentissage</t>
    </r>
  </si>
  <si>
    <r>
      <rPr>
        <sz val="6"/>
        <color rgb="FF231F20"/>
        <rFont val="Times New Roman"/>
        <family val="1"/>
      </rPr>
      <t>6313  Participation des employeurs à l'effort de la formation professionnelle continue</t>
    </r>
  </si>
  <si>
    <r>
      <rPr>
        <sz val="6"/>
        <color rgb="FF231F20"/>
        <rFont val="Times New Roman"/>
        <family val="1"/>
      </rPr>
      <t>6314  Cotisation pour défaut d'investissement obligatoire dans la construction</t>
    </r>
  </si>
  <si>
    <r>
      <rPr>
        <sz val="6"/>
        <color rgb="FF231F20"/>
        <rFont val="Times New Roman"/>
        <family val="1"/>
      </rPr>
      <t>6318  Autres impôts, taxes et versements assimilés sur rémunérations (Administration des impôts)</t>
    </r>
  </si>
  <si>
    <r>
      <rPr>
        <b/>
        <sz val="6"/>
        <color rgb="FF231F20"/>
        <rFont val="Times New Roman"/>
        <family val="1"/>
      </rPr>
      <t>633   Impôts, taxes et versements assimilés sur rémunérations (autres organismes)</t>
    </r>
  </si>
  <si>
    <r>
      <rPr>
        <sz val="6"/>
        <color rgb="FF231F20"/>
        <rFont val="Times New Roman"/>
        <family val="1"/>
      </rPr>
      <t>6331  Versement de transport</t>
    </r>
  </si>
  <si>
    <r>
      <rPr>
        <sz val="6"/>
        <color rgb="FF231F20"/>
        <rFont val="Times New Roman"/>
        <family val="1"/>
      </rPr>
      <t>6332  Allocation logement</t>
    </r>
  </si>
  <si>
    <r>
      <rPr>
        <sz val="6"/>
        <color rgb="FF231F20"/>
        <rFont val="Times New Roman"/>
        <family val="1"/>
      </rPr>
      <t>6333   Contribution unique des employeurs à la formation professionnelle</t>
    </r>
  </si>
  <si>
    <r>
      <rPr>
        <sz val="6"/>
        <color rgb="FF231F20"/>
        <rFont val="Times New Roman"/>
        <family val="1"/>
      </rPr>
      <t>6334  Participation des employeurs à l'effort de construction</t>
    </r>
  </si>
  <si>
    <r>
      <rPr>
        <sz val="6"/>
        <color rgb="FF231F20"/>
        <rFont val="Times New Roman"/>
        <family val="1"/>
      </rPr>
      <t>6335  Versements libératoires ouvrant droit à l'exonération de la taxe d'apprentissage</t>
    </r>
  </si>
  <si>
    <r>
      <rPr>
        <sz val="6"/>
        <color rgb="FF231F20"/>
        <rFont val="Times New Roman"/>
        <family val="1"/>
      </rPr>
      <t>6336  Cotisation au Centre de Formation et de Gestion de la Fonction Publique Territoriale</t>
    </r>
  </si>
  <si>
    <r>
      <rPr>
        <sz val="6"/>
        <color rgb="FF231F20"/>
        <rFont val="Times New Roman"/>
        <family val="1"/>
      </rPr>
      <t>6338  Autres impôts, taxes et versements assimilés sur rémunérations (Autres organismes)</t>
    </r>
  </si>
  <si>
    <r>
      <rPr>
        <b/>
        <sz val="6"/>
        <color rgb="FF231F20"/>
        <rFont val="Times New Roman"/>
        <family val="1"/>
      </rPr>
      <t>635   Autres impôts, taxes et versements assimilés (Administration des impôts)</t>
    </r>
  </si>
  <si>
    <r>
      <rPr>
        <sz val="6"/>
        <color rgb="FF231F20"/>
        <rFont val="Times New Roman"/>
        <family val="1"/>
      </rPr>
      <t>6351  Impôts directs (sauf impôts sur les bénéfices)</t>
    </r>
  </si>
  <si>
    <r>
      <rPr>
        <sz val="6"/>
        <color rgb="FF231F20"/>
        <rFont val="Times New Roman"/>
        <family val="1"/>
      </rPr>
      <t>63512 Taxes foncières</t>
    </r>
  </si>
  <si>
    <r>
      <rPr>
        <sz val="6"/>
        <color rgb="FF231F20"/>
        <rFont val="Times New Roman"/>
        <family val="1"/>
      </rPr>
      <t>63513 Autres impôts locaux (dont redevance pour enlèvement des ordures ménagères)</t>
    </r>
  </si>
  <si>
    <r>
      <rPr>
        <sz val="6"/>
        <color rgb="FF231F20"/>
        <rFont val="Times New Roman"/>
        <family val="1"/>
      </rPr>
      <t>63514 Taxes sur les véhicules des sociétés</t>
    </r>
  </si>
  <si>
    <r>
      <rPr>
        <sz val="6"/>
        <color rgb="FF231F20"/>
        <rFont val="Times New Roman"/>
        <family val="1"/>
      </rPr>
      <t>6352  Taxes sur le chiffre d'affaires non récupérables</t>
    </r>
  </si>
  <si>
    <r>
      <rPr>
        <sz val="6"/>
        <color rgb="FF231F20"/>
        <rFont val="Times New Roman"/>
        <family val="1"/>
      </rPr>
      <t>6353  Impôts indirects</t>
    </r>
  </si>
  <si>
    <r>
      <rPr>
        <sz val="6"/>
        <color rgb="FF231F20"/>
        <rFont val="Times New Roman"/>
        <family val="1"/>
      </rPr>
      <t>6354  Droits d'enregistrement et de timbre</t>
    </r>
  </si>
  <si>
    <r>
      <rPr>
        <sz val="6"/>
        <color rgb="FF231F20"/>
        <rFont val="Times New Roman"/>
        <family val="1"/>
      </rPr>
      <t>6358 Autres droits</t>
    </r>
  </si>
  <si>
    <r>
      <rPr>
        <b/>
        <sz val="6"/>
        <color rgb="FF231F20"/>
        <rFont val="Times New Roman"/>
        <family val="1"/>
      </rPr>
      <t>637   Autres impôts, taxes et versements assimilés (autres organismes)</t>
    </r>
  </si>
  <si>
    <r>
      <rPr>
        <b/>
        <sz val="6"/>
        <color rgb="FF231F20"/>
        <rFont val="Times New Roman"/>
        <family val="1"/>
      </rPr>
      <t>64   CHARGES DE PERSONNEL</t>
    </r>
  </si>
  <si>
    <r>
      <rPr>
        <b/>
        <sz val="6"/>
        <color rgb="FF231F20"/>
        <rFont val="Times New Roman"/>
        <family val="1"/>
      </rPr>
      <t>641   Rémunérations du personnel</t>
    </r>
  </si>
  <si>
    <r>
      <rPr>
        <sz val="6"/>
        <color rgb="FF231F20"/>
        <rFont val="Times New Roman"/>
        <family val="1"/>
      </rPr>
      <t>6411  Salaires et traitements</t>
    </r>
  </si>
  <si>
    <r>
      <rPr>
        <sz val="6"/>
        <color rgb="FF231F20"/>
        <rFont val="Times New Roman"/>
        <family val="1"/>
      </rPr>
      <t>6412  Congés payés</t>
    </r>
  </si>
  <si>
    <r>
      <rPr>
        <sz val="6"/>
        <color rgb="FF231F20"/>
        <rFont val="Times New Roman"/>
        <family val="1"/>
      </rPr>
      <t>6413  Primes et gratifications</t>
    </r>
  </si>
  <si>
    <r>
      <rPr>
        <sz val="6"/>
        <color rgb="FF231F20"/>
        <rFont val="Times New Roman"/>
        <family val="1"/>
      </rPr>
      <t>6414  Indemnités et avantages  hors avantages en nature</t>
    </r>
  </si>
  <si>
    <r>
      <rPr>
        <sz val="6"/>
        <color rgb="FF231F20"/>
        <rFont val="Times New Roman"/>
        <family val="1"/>
      </rPr>
      <t>6415  Supplément familial</t>
    </r>
  </si>
  <si>
    <r>
      <rPr>
        <sz val="6"/>
        <color rgb="FF231F20"/>
        <rFont val="Times New Roman"/>
        <family val="1"/>
      </rPr>
      <t>6417  Avantages en nature</t>
    </r>
  </si>
  <si>
    <r>
      <rPr>
        <sz val="6"/>
        <color rgb="FF231F20"/>
        <rFont val="Times New Roman"/>
        <family val="1"/>
      </rPr>
      <t>6418  Autres rémunérations</t>
    </r>
  </si>
  <si>
    <r>
      <rPr>
        <b/>
        <sz val="6"/>
        <color rgb="FF231F20"/>
        <rFont val="Times New Roman"/>
        <family val="1"/>
      </rPr>
      <t>645   Charges de Sécurité Sociale et de Prévoyance</t>
    </r>
  </si>
  <si>
    <r>
      <rPr>
        <sz val="6"/>
        <color rgb="FF231F20"/>
        <rFont val="Times New Roman"/>
        <family val="1"/>
      </rPr>
      <t>6451  Cotisations à l'URSSAF</t>
    </r>
  </si>
  <si>
    <r>
      <rPr>
        <sz val="6"/>
        <color rgb="FF231F20"/>
        <rFont val="Times New Roman"/>
        <family val="1"/>
      </rPr>
      <t>6452  Cotisations aux mutuelles</t>
    </r>
  </si>
  <si>
    <r>
      <rPr>
        <sz val="6"/>
        <color rgb="FF231F20"/>
        <rFont val="Times New Roman"/>
        <family val="1"/>
      </rPr>
      <t>6453  Cotisations aux caisses de retraite, (hors Caisse Nationale de Retraite des Agents des Collectivités Locales)</t>
    </r>
  </si>
  <si>
    <r>
      <rPr>
        <sz val="6"/>
        <color rgb="FF231F20"/>
        <rFont val="Times New Roman"/>
        <family val="1"/>
      </rPr>
      <t>6454  Cotisations aux ASSEDIC</t>
    </r>
  </si>
  <si>
    <r>
      <rPr>
        <sz val="6"/>
        <color rgb="FF231F20"/>
        <rFont val="Times New Roman"/>
        <family val="1"/>
      </rPr>
      <t>6455  Cotisations à la Caisse Nationale de Retraite des Agents des Collectivités Locales</t>
    </r>
  </si>
  <si>
    <r>
      <rPr>
        <sz val="6"/>
        <color rgb="FF231F20"/>
        <rFont val="Times New Roman"/>
        <family val="1"/>
      </rPr>
      <t>6458  Cotisations aux autres organismes sociaux</t>
    </r>
  </si>
  <si>
    <r>
      <rPr>
        <b/>
        <sz val="6"/>
        <color rgb="FF231F20"/>
        <rFont val="Times New Roman"/>
        <family val="1"/>
      </rPr>
      <t>647   Autres charges sociales</t>
    </r>
  </si>
  <si>
    <r>
      <rPr>
        <sz val="6"/>
        <color rgb="FF231F20"/>
        <rFont val="Times New Roman"/>
        <family val="1"/>
      </rPr>
      <t>6471  Prestations directes</t>
    </r>
  </si>
  <si>
    <r>
      <rPr>
        <sz val="6"/>
        <color rgb="FF231F20"/>
        <rFont val="Times New Roman"/>
        <family val="1"/>
      </rPr>
      <t>6472  Comités d'entreprise et d'établissement</t>
    </r>
  </si>
  <si>
    <r>
      <rPr>
        <sz val="6"/>
        <color rgb="FF231F20"/>
        <rFont val="Times New Roman"/>
        <family val="1"/>
      </rPr>
      <t>6473  Comités d'hygiène et de sécurité</t>
    </r>
  </si>
  <si>
    <r>
      <rPr>
        <sz val="6"/>
        <color rgb="FF231F20"/>
        <rFont val="Times New Roman"/>
        <family val="1"/>
      </rPr>
      <t>6474  Versement aux autres œuvres sociales</t>
    </r>
  </si>
  <si>
    <r>
      <rPr>
        <sz val="6"/>
        <color rgb="FF231F20"/>
        <rFont val="Times New Roman"/>
        <family val="1"/>
      </rPr>
      <t>6475  Médecine du travail, pharmacie</t>
    </r>
  </si>
  <si>
    <r>
      <rPr>
        <sz val="6"/>
        <color rgb="FF231F20"/>
        <rFont val="Times New Roman"/>
        <family val="1"/>
      </rPr>
      <t>6478  Autres</t>
    </r>
  </si>
  <si>
    <r>
      <rPr>
        <b/>
        <sz val="6"/>
        <color rgb="FF231F20"/>
        <rFont val="Times New Roman"/>
        <family val="1"/>
      </rPr>
      <t>648   Autres charges de personnel</t>
    </r>
  </si>
  <si>
    <r>
      <rPr>
        <sz val="6"/>
        <color rgb="FF231F20"/>
        <rFont val="Times New Roman"/>
        <family val="1"/>
      </rPr>
      <t>6481  Autres charges de personnel - Rémunérations, indemnités</t>
    </r>
  </si>
  <si>
    <r>
      <rPr>
        <sz val="6"/>
        <color rgb="FF231F20"/>
        <rFont val="Times New Roman"/>
        <family val="1"/>
      </rPr>
      <t>6485  Autres charges de personnel - Charges sociales</t>
    </r>
  </si>
  <si>
    <r>
      <rPr>
        <b/>
        <sz val="6"/>
        <color rgb="FF231F20"/>
        <rFont val="Times New Roman"/>
        <family val="1"/>
      </rPr>
      <t>65   AUTRES CHARGES DE GESTION COURANTE</t>
    </r>
  </si>
  <si>
    <r>
      <rPr>
        <b/>
        <sz val="6"/>
        <color rgb="FF231F20"/>
        <rFont val="Times New Roman"/>
        <family val="1"/>
      </rPr>
      <t>651   Redevances pour concessions, brevets, licences, marques, procédés, logiciels, droits et valeurs similaires</t>
    </r>
  </si>
  <si>
    <r>
      <rPr>
        <b/>
        <sz val="6"/>
        <color rgb="FF231F20"/>
        <rFont val="Times New Roman"/>
        <family val="1"/>
      </rPr>
      <t>654   Pertes sur créances irrécouvrables</t>
    </r>
  </si>
  <si>
    <r>
      <rPr>
        <sz val="6"/>
        <color rgb="FF231F20"/>
        <rFont val="Times New Roman"/>
        <family val="1"/>
      </rPr>
      <t>6541  Pertes sur créances irrécouvrables par décision de l'organisme</t>
    </r>
  </si>
  <si>
    <r>
      <rPr>
        <sz val="6"/>
        <color rgb="FF231F20"/>
        <rFont val="Times New Roman"/>
        <family val="1"/>
      </rPr>
      <t>65411 Locataires</t>
    </r>
  </si>
  <si>
    <r>
      <rPr>
        <sz val="6"/>
        <color rgb="FF231F20"/>
        <rFont val="Times New Roman"/>
        <family val="1"/>
      </rPr>
      <t>65412 Acquéreurs</t>
    </r>
  </si>
  <si>
    <r>
      <rPr>
        <sz val="6"/>
        <color rgb="FF231F20"/>
        <rFont val="Times New Roman"/>
        <family val="1"/>
      </rPr>
      <t>65415 Emprunteurs et locataires - acquéreurs/attributaires</t>
    </r>
  </si>
  <si>
    <r>
      <rPr>
        <sz val="6"/>
        <color rgb="FF231F20"/>
        <rFont val="Times New Roman"/>
        <family val="1"/>
      </rPr>
      <t>65418 Autres clients</t>
    </r>
  </si>
  <si>
    <r>
      <rPr>
        <sz val="6"/>
        <color rgb="FF231F20"/>
        <rFont val="Times New Roman"/>
        <family val="1"/>
      </rPr>
      <t>6542  Pertes sur créances irrécouvrables par décision du juge ou de la commission</t>
    </r>
  </si>
  <si>
    <r>
      <rPr>
        <sz val="6"/>
        <color rgb="FF231F20"/>
        <rFont val="Times New Roman"/>
        <family val="1"/>
      </rPr>
      <t>65421 Locataires</t>
    </r>
  </si>
  <si>
    <r>
      <rPr>
        <sz val="6"/>
        <color rgb="FF231F20"/>
        <rFont val="Times New Roman"/>
        <family val="1"/>
      </rPr>
      <t>65422 Acquéreurs</t>
    </r>
  </si>
  <si>
    <r>
      <rPr>
        <sz val="6"/>
        <color rgb="FF231F20"/>
        <rFont val="Times New Roman"/>
        <family val="1"/>
      </rPr>
      <t>65425 Emprunteurs et locataires - acquéreurs/attributaires</t>
    </r>
  </si>
  <si>
    <r>
      <rPr>
        <sz val="6"/>
        <color rgb="FF231F20"/>
        <rFont val="Times New Roman"/>
        <family val="1"/>
      </rPr>
      <t>65428 Autres clients</t>
    </r>
  </si>
  <si>
    <r>
      <rPr>
        <b/>
        <sz val="6"/>
        <color rgb="FF231F20"/>
        <rFont val="Times New Roman"/>
        <family val="1"/>
      </rPr>
      <t>655   Quotes-parts de résultat sur opérations faites en commun</t>
    </r>
  </si>
  <si>
    <r>
      <rPr>
        <b/>
        <sz val="6"/>
        <color rgb="FF231F20"/>
        <rFont val="Times New Roman"/>
        <family val="1"/>
      </rPr>
      <t>658   Charges diverses de gestion courante</t>
    </r>
  </si>
  <si>
    <r>
      <rPr>
        <b/>
        <sz val="6"/>
        <color rgb="FF231F20"/>
        <rFont val="Times New Roman"/>
        <family val="1"/>
      </rPr>
      <t>66   CHARGES FINANCIÈRES</t>
    </r>
  </si>
  <si>
    <r>
      <rPr>
        <b/>
        <sz val="6"/>
        <color rgb="FF231F20"/>
        <rFont val="Times New Roman"/>
        <family val="1"/>
      </rPr>
      <t>661  Charges d'intérêts</t>
    </r>
  </si>
  <si>
    <r>
      <rPr>
        <sz val="6"/>
        <color rgb="FF231F20"/>
        <rFont val="Times New Roman"/>
        <family val="1"/>
      </rPr>
      <t>6611  Intérêts des emprunts et dettes</t>
    </r>
  </si>
  <si>
    <r>
      <rPr>
        <sz val="6"/>
        <color rgb="FF231F20"/>
        <rFont val="Times New Roman"/>
        <family val="1"/>
      </rPr>
      <t>66111 Réserves foncières</t>
    </r>
  </si>
  <si>
    <r>
      <rPr>
        <sz val="6"/>
        <color rgb="FF231F20"/>
        <rFont val="Times New Roman"/>
        <family val="1"/>
      </rPr>
      <t>66112 Opérations locatives</t>
    </r>
  </si>
  <si>
    <r>
      <rPr>
        <i/>
        <sz val="6"/>
        <color rgb="FF231F20"/>
        <rFont val="Times New Roman"/>
        <family val="1"/>
      </rPr>
      <t>661121 Opérations locatives (neuf et amélioration) – Crédits-relais - avances</t>
    </r>
  </si>
  <si>
    <r>
      <rPr>
        <i/>
        <sz val="6"/>
        <color rgb="FF231F20"/>
        <rFont val="Times New Roman"/>
        <family val="1"/>
      </rPr>
      <t>661122 Opérations locatives - Financement définitif</t>
    </r>
  </si>
  <si>
    <r>
      <rPr>
        <i/>
        <sz val="6"/>
        <color rgb="FF231F20"/>
        <rFont val="Times New Roman"/>
        <family val="1"/>
      </rPr>
      <t>6611221 Opérations locatives (neuf et amélioration) - Financement définitif</t>
    </r>
  </si>
  <si>
    <r>
      <rPr>
        <i/>
        <sz val="6"/>
        <color rgb="FF231F20"/>
        <rFont val="Times New Roman"/>
        <family val="1"/>
      </rPr>
      <t>6611222 Opérations locatives démolies ou cédées</t>
    </r>
  </si>
  <si>
    <r>
      <rPr>
        <i/>
        <sz val="6"/>
        <color rgb="FF231F20"/>
        <rFont val="Times New Roman"/>
        <family val="1"/>
      </rPr>
      <t>661123 Intérêts compensateurs</t>
    </r>
  </si>
  <si>
    <r>
      <rPr>
        <i/>
        <sz val="6"/>
        <color rgb="FF231F20"/>
        <rFont val="Times New Roman"/>
        <family val="1"/>
      </rPr>
      <t>661124 Intérêts de préfinancement consolidables</t>
    </r>
  </si>
  <si>
    <r>
      <rPr>
        <sz val="6"/>
        <color rgb="FF231F20"/>
        <rFont val="Times New Roman"/>
        <family val="1"/>
      </rPr>
      <t>66114 Accession à la propriété - Financement de stocks immobiliers</t>
    </r>
  </si>
  <si>
    <r>
      <rPr>
        <i/>
        <sz val="6"/>
        <color rgb="FF231F20"/>
        <rFont val="Times New Roman"/>
        <family val="1"/>
      </rPr>
      <t>661141 Emprunts en location-accession</t>
    </r>
  </si>
  <si>
    <r>
      <rPr>
        <i/>
        <sz val="6"/>
        <color rgb="FF231F20"/>
        <rFont val="Times New Roman"/>
        <family val="1"/>
      </rPr>
      <t>661142 Autres emprunts</t>
    </r>
  </si>
  <si>
    <r>
      <rPr>
        <sz val="6"/>
        <color rgb="FF231F20"/>
        <rFont val="Times New Roman"/>
        <family val="1"/>
      </rPr>
      <t>66115 Gestion de prêts, accession</t>
    </r>
  </si>
  <si>
    <r>
      <rPr>
        <sz val="6"/>
        <color rgb="FF231F20"/>
        <rFont val="Times New Roman"/>
        <family val="1"/>
      </rPr>
      <t>66116 Opérations d'aménagement</t>
    </r>
  </si>
  <si>
    <r>
      <rPr>
        <sz val="6"/>
        <color rgb="FF231F20"/>
        <rFont val="Times New Roman"/>
        <family val="1"/>
      </rPr>
      <t>66117 Bâtiments administratifs</t>
    </r>
  </si>
  <si>
    <r>
      <rPr>
        <sz val="6"/>
        <color rgb="FF231F20"/>
        <rFont val="Times New Roman"/>
        <family val="1"/>
      </rPr>
      <t>66118 Autres destinations</t>
    </r>
  </si>
  <si>
    <r>
      <rPr>
        <sz val="6"/>
        <color rgb="FF231F20"/>
        <rFont val="Times New Roman"/>
        <family val="1"/>
      </rPr>
      <t>66119 Opération en bail réel solidaire</t>
    </r>
  </si>
  <si>
    <r>
      <rPr>
        <sz val="6"/>
        <color rgb="FF231F20"/>
        <rFont val="Times New Roman"/>
        <family val="1"/>
      </rPr>
      <t>6616  Intérêts bancaires</t>
    </r>
  </si>
  <si>
    <r>
      <rPr>
        <b/>
        <sz val="6"/>
        <color rgb="FF231F20"/>
        <rFont val="Times New Roman"/>
        <family val="1"/>
      </rPr>
      <t>664   Pertes sur créances liées à des participations</t>
    </r>
  </si>
  <si>
    <r>
      <rPr>
        <b/>
        <sz val="6"/>
        <color rgb="FF231F20"/>
        <rFont val="Times New Roman"/>
        <family val="1"/>
      </rPr>
      <t>665   Escomptes accordés</t>
    </r>
  </si>
  <si>
    <r>
      <rPr>
        <b/>
        <sz val="6"/>
        <color rgb="FF231F20"/>
        <rFont val="Times New Roman"/>
        <family val="1"/>
      </rPr>
      <t>666   Pertes de change</t>
    </r>
  </si>
  <si>
    <r>
      <rPr>
        <b/>
        <sz val="6"/>
        <color rgb="FF231F20"/>
        <rFont val="Times New Roman"/>
        <family val="1"/>
      </rPr>
      <t>667   Charges nettes sur cessions de valeurs mobilières de placement</t>
    </r>
  </si>
  <si>
    <r>
      <rPr>
        <b/>
        <sz val="6"/>
        <color rgb="FF231F20"/>
        <rFont val="Times New Roman"/>
        <family val="1"/>
      </rPr>
      <t>668   Autres charges financières</t>
    </r>
  </si>
  <si>
    <r>
      <rPr>
        <sz val="6"/>
        <color rgb="FF231F20"/>
        <rFont val="Times New Roman"/>
        <family val="1"/>
      </rPr>
      <t>6681  Mali provenant de clauses  d'indexation des emprunts</t>
    </r>
  </si>
  <si>
    <r>
      <rPr>
        <sz val="6"/>
        <color rgb="FF231F20"/>
        <rFont val="Times New Roman"/>
        <family val="1"/>
      </rPr>
      <t>6688  Autres</t>
    </r>
  </si>
  <si>
    <r>
      <rPr>
        <b/>
        <sz val="6"/>
        <color rgb="FF231F20"/>
        <rFont val="Times New Roman"/>
        <family val="1"/>
      </rPr>
      <t>67   CHARGES EXCEPTIONNELLES</t>
    </r>
  </si>
  <si>
    <r>
      <rPr>
        <b/>
        <sz val="6"/>
        <color rgb="FF231F20"/>
        <rFont val="Times New Roman"/>
        <family val="1"/>
      </rPr>
      <t>671   Charges exceptionnelles sur opérations de gestion</t>
    </r>
  </si>
  <si>
    <r>
      <rPr>
        <sz val="6"/>
        <color rgb="FF231F20"/>
        <rFont val="Times New Roman"/>
        <family val="1"/>
      </rPr>
      <t>6711  Intérêts moratoires et pénalités sur marchés (et dédits payés sur achats et ventes)</t>
    </r>
  </si>
  <si>
    <r>
      <rPr>
        <sz val="6"/>
        <color rgb="FF231F20"/>
        <rFont val="Times New Roman"/>
        <family val="1"/>
      </rPr>
      <t>6712  Pénalités, amendes fiscales et pénales</t>
    </r>
  </si>
  <si>
    <r>
      <rPr>
        <sz val="6"/>
        <color rgb="FF231F20"/>
        <rFont val="Times New Roman"/>
        <family val="1"/>
      </rPr>
      <t>6713  Dons, libéralités</t>
    </r>
  </si>
  <si>
    <r>
      <rPr>
        <sz val="6"/>
        <color rgb="FF231F20"/>
        <rFont val="Times New Roman"/>
        <family val="1"/>
      </rPr>
      <t>6714  Créances devenues irrécouvrables dans l'exercice</t>
    </r>
  </si>
  <si>
    <r>
      <rPr>
        <sz val="6"/>
        <color rgb="FF231F20"/>
        <rFont val="Times New Roman"/>
        <family val="1"/>
      </rPr>
      <t>6715 Subventions accordées</t>
    </r>
  </si>
  <si>
    <r>
      <rPr>
        <sz val="6"/>
        <color rgb="FF231F20"/>
        <rFont val="Times New Roman"/>
        <family val="1"/>
      </rPr>
      <t>6717 Rappel d'impôts</t>
    </r>
  </si>
  <si>
    <r>
      <rPr>
        <sz val="6"/>
        <color rgb="FF231F20"/>
        <rFont val="Times New Roman"/>
        <family val="1"/>
      </rPr>
      <t>6718 Autres charges exceptionnelles sur opérations de gestion</t>
    </r>
  </si>
  <si>
    <r>
      <rPr>
        <sz val="6"/>
        <color rgb="FF231F20"/>
        <rFont val="Times New Roman"/>
        <family val="1"/>
      </rPr>
      <t>67182 Frais de montage et de commercialisation sur vente d'immeubles de rapport</t>
    </r>
  </si>
  <si>
    <r>
      <rPr>
        <sz val="6"/>
        <color rgb="FF231F20"/>
        <rFont val="Times New Roman"/>
        <family val="1"/>
      </rPr>
      <t>67188 Autres</t>
    </r>
  </si>
  <si>
    <r>
      <rPr>
        <b/>
        <sz val="6"/>
        <color rgb="FF231F20"/>
        <rFont val="Times New Roman"/>
        <family val="1"/>
      </rPr>
      <t>672   Charges sur exercices antérieurs</t>
    </r>
  </si>
  <si>
    <r>
      <rPr>
        <b/>
        <sz val="6"/>
        <color rgb="FF231F20"/>
        <rFont val="Times New Roman"/>
        <family val="1"/>
      </rPr>
      <t>675  Valeurs comptables des éléments d'actif cédés, démolis, mis au rebut</t>
    </r>
  </si>
  <si>
    <r>
      <rPr>
        <sz val="6"/>
        <color rgb="FF231F20"/>
        <rFont val="Times New Roman"/>
        <family val="1"/>
      </rPr>
      <t>6751  Immobilisations incorporelles</t>
    </r>
  </si>
  <si>
    <r>
      <rPr>
        <sz val="6"/>
        <color rgb="FF231F20"/>
        <rFont val="Times New Roman"/>
        <family val="1"/>
      </rPr>
      <t>6752  Immobilisations corporelles</t>
    </r>
  </si>
  <si>
    <r>
      <rPr>
        <sz val="6"/>
        <color rgb="FF231F20"/>
        <rFont val="Times New Roman"/>
        <family val="1"/>
      </rPr>
      <t>67521 Composants remplacés</t>
    </r>
  </si>
  <si>
    <r>
      <rPr>
        <sz val="6"/>
        <color rgb="FF231F20"/>
        <rFont val="Times New Roman"/>
        <family val="1"/>
      </rPr>
      <t>67522 Immobilisations corporelles cédées</t>
    </r>
  </si>
  <si>
    <r>
      <rPr>
        <sz val="6"/>
        <color rgb="FF231F20"/>
        <rFont val="Times New Roman"/>
        <family val="1"/>
      </rPr>
      <t>67523 Immobilisations corporelles démolies ou mises au rebut</t>
    </r>
  </si>
  <si>
    <r>
      <rPr>
        <sz val="6"/>
        <color rgb="FF231F20"/>
        <rFont val="Times New Roman"/>
        <family val="1"/>
      </rPr>
      <t>6756  Immobilisations financières</t>
    </r>
  </si>
  <si>
    <r>
      <rPr>
        <b/>
        <sz val="6"/>
        <color rgb="FF231F20"/>
        <rFont val="Times New Roman"/>
        <family val="1"/>
      </rPr>
      <t>678   Autres charges exceptionnelles</t>
    </r>
  </si>
  <si>
    <r>
      <rPr>
        <sz val="6"/>
        <color rgb="FF231F20"/>
        <rFont val="Times New Roman"/>
        <family val="1"/>
      </rPr>
      <t>6781  Mali provenant de clauses d'indexation</t>
    </r>
  </si>
  <si>
    <r>
      <rPr>
        <sz val="6"/>
        <color rgb="FF231F20"/>
        <rFont val="Times New Roman"/>
        <family val="1"/>
      </rPr>
      <t>6786  Dépenses liées à des sinistres</t>
    </r>
  </si>
  <si>
    <r>
      <rPr>
        <sz val="6"/>
        <color rgb="FF231F20"/>
        <rFont val="Times New Roman"/>
        <family val="1"/>
      </rPr>
      <t>6788 Charges exceptionnelles diverses</t>
    </r>
  </si>
  <si>
    <r>
      <rPr>
        <sz val="6"/>
        <color rgb="FF231F20"/>
        <rFont val="Times New Roman"/>
        <family val="1"/>
      </rPr>
      <t>67881 Remboursement de l'aide publique</t>
    </r>
  </si>
  <si>
    <r>
      <rPr>
        <sz val="6"/>
        <color rgb="FF231F20"/>
        <rFont val="Times New Roman"/>
        <family val="1"/>
      </rPr>
      <t>67888 Autres</t>
    </r>
  </si>
  <si>
    <r>
      <rPr>
        <b/>
        <sz val="6"/>
        <color rgb="FF231F20"/>
        <rFont val="Times New Roman"/>
        <family val="1"/>
      </rPr>
      <t>68   DOTATIONS AUX AMORTISSEMENTS, DEPRECIATIONS ET PROVISIONS</t>
    </r>
  </si>
  <si>
    <r>
      <rPr>
        <b/>
        <sz val="6"/>
        <color rgb="FF231F20"/>
        <rFont val="Times New Roman"/>
        <family val="1"/>
      </rPr>
      <t>681  Dotations aux amortissements, dépréciations et provisions - charges d'exploitation</t>
    </r>
  </si>
  <si>
    <r>
      <rPr>
        <sz val="6"/>
        <color rgb="FF231F20"/>
        <rFont val="Times New Roman"/>
        <family val="1"/>
      </rPr>
      <t>6811 Dotations aux amortissements sur immobilisations incorporelles et corporelles</t>
    </r>
  </si>
  <si>
    <r>
      <rPr>
        <sz val="6"/>
        <color rgb="FF231F20"/>
        <rFont val="Times New Roman"/>
        <family val="1"/>
      </rPr>
      <t>68111 Immobilisations incorporelles</t>
    </r>
  </si>
  <si>
    <r>
      <rPr>
        <i/>
        <sz val="6"/>
        <color rgb="FF231F20"/>
        <rFont val="Times New Roman"/>
        <family val="1"/>
      </rPr>
      <t>681112 Bail emphytéotique</t>
    </r>
  </si>
  <si>
    <r>
      <rPr>
        <i/>
        <sz val="6"/>
        <color rgb="FF231F20"/>
        <rFont val="Times New Roman"/>
        <family val="1"/>
      </rPr>
      <t>681113 Bail à construction</t>
    </r>
  </si>
  <si>
    <r>
      <rPr>
        <i/>
        <sz val="6"/>
        <color rgb="FF231F20"/>
        <rFont val="Times New Roman"/>
        <family val="1"/>
      </rPr>
      <t>681114 Bail à réhabilitation</t>
    </r>
  </si>
  <si>
    <r>
      <rPr>
        <i/>
        <sz val="6"/>
        <color rgb="FF231F20"/>
        <rFont val="Times New Roman"/>
        <family val="1"/>
      </rPr>
      <t>681115 Droit d’usufruit locatif social</t>
    </r>
  </si>
  <si>
    <r>
      <rPr>
        <i/>
        <sz val="6"/>
        <color rgb="FF231F20"/>
        <rFont val="Times New Roman"/>
        <family val="1"/>
      </rPr>
      <t>681118 Autres immobilisations incorporelles</t>
    </r>
  </si>
  <si>
    <r>
      <rPr>
        <sz val="6"/>
        <color rgb="FF231F20"/>
        <rFont val="Times New Roman"/>
        <family val="1"/>
      </rPr>
      <t>68112 Immobilisations corporelles</t>
    </r>
  </si>
  <si>
    <r>
      <rPr>
        <i/>
        <sz val="6"/>
        <color rgb="FF231F20"/>
        <rFont val="Times New Roman"/>
        <family val="1"/>
      </rPr>
      <t>681122 Agencement et aménagement de terrains</t>
    </r>
  </si>
  <si>
    <r>
      <rPr>
        <i/>
        <sz val="6"/>
        <color rgb="FF231F20"/>
        <rFont val="Times New Roman"/>
        <family val="1"/>
      </rPr>
      <t>681123 Constructions</t>
    </r>
  </si>
  <si>
    <r>
      <rPr>
        <i/>
        <sz val="6"/>
        <color rgb="FF231F20"/>
        <rFont val="Times New Roman"/>
        <family val="1"/>
      </rPr>
      <t>6811231 Bâtiments</t>
    </r>
  </si>
  <si>
    <r>
      <rPr>
        <i/>
        <sz val="6"/>
        <color rgb="FF231F20"/>
        <rFont val="Times New Roman"/>
        <family val="1"/>
      </rPr>
      <t>68112311 Immeubles de rapport</t>
    </r>
  </si>
  <si>
    <r>
      <rPr>
        <i/>
        <sz val="6"/>
        <color rgb="FF231F20"/>
        <rFont val="Times New Roman"/>
        <family val="1"/>
      </rPr>
      <t>6811231101 Structure</t>
    </r>
  </si>
  <si>
    <r>
      <rPr>
        <i/>
        <sz val="6"/>
        <color rgb="FF231F20"/>
        <rFont val="Times New Roman"/>
        <family val="1"/>
      </rPr>
      <t>6811231102 Menuiseries extérieures</t>
    </r>
  </si>
  <si>
    <r>
      <rPr>
        <i/>
        <sz val="6"/>
        <color rgb="FF231F20"/>
        <rFont val="Times New Roman"/>
        <family val="1"/>
      </rPr>
      <t>6811231103 Chauffage collectif</t>
    </r>
  </si>
  <si>
    <r>
      <rPr>
        <i/>
        <sz val="6"/>
        <color rgb="FF231F20"/>
        <rFont val="Times New Roman"/>
        <family val="1"/>
      </rPr>
      <t>6811231104 Chauffage individuel</t>
    </r>
  </si>
  <si>
    <r>
      <rPr>
        <i/>
        <sz val="6"/>
        <color rgb="FF231F20"/>
        <rFont val="Times New Roman"/>
        <family val="1"/>
      </rPr>
      <t>6811231105 Etanchéité</t>
    </r>
  </si>
  <si>
    <r>
      <rPr>
        <i/>
        <sz val="6"/>
        <color rgb="FF231F20"/>
        <rFont val="Times New Roman"/>
        <family val="1"/>
      </rPr>
      <t>6811231106 Ravalement avec amélioration</t>
    </r>
  </si>
  <si>
    <r>
      <rPr>
        <i/>
        <sz val="6"/>
        <color rgb="FF231F20"/>
        <rFont val="Times New Roman"/>
        <family val="1"/>
      </rPr>
      <t>6811231107 Electricité</t>
    </r>
  </si>
  <si>
    <r>
      <rPr>
        <i/>
        <sz val="6"/>
        <color rgb="FF231F20"/>
        <rFont val="Times New Roman"/>
        <family val="1"/>
      </rPr>
      <t>6811231108 Plomberie / Sanitaire</t>
    </r>
  </si>
  <si>
    <r>
      <rPr>
        <sz val="6"/>
        <color rgb="FF231F20"/>
        <rFont val="Times New Roman"/>
        <family val="1"/>
      </rPr>
      <t>6811231109 Ascenseurs</t>
    </r>
  </si>
  <si>
    <r>
      <rPr>
        <sz val="6"/>
        <color rgb="FF231F20"/>
        <rFont val="Times New Roman"/>
        <family val="1"/>
      </rPr>
      <t>6811231110 Equipements de sécurité</t>
    </r>
  </si>
  <si>
    <r>
      <rPr>
        <sz val="6"/>
        <color rgb="FF231F20"/>
        <rFont val="Times New Roman"/>
        <family val="1"/>
      </rPr>
      <t>6811231111 Aménagements extérieurs</t>
    </r>
  </si>
  <si>
    <r>
      <rPr>
        <sz val="6"/>
        <color rgb="FF231F20"/>
        <rFont val="Times New Roman"/>
        <family val="1"/>
      </rPr>
      <t>6811231112 Aménagements intérieurs sur équipements communs</t>
    </r>
  </si>
  <si>
    <r>
      <rPr>
        <sz val="6"/>
        <color rgb="FF231F20"/>
        <rFont val="Times New Roman"/>
        <family val="1"/>
      </rPr>
      <t>6811231118 Autres composants</t>
    </r>
  </si>
  <si>
    <r>
      <rPr>
        <i/>
        <sz val="6"/>
        <color rgb="FF231F20"/>
        <rFont val="Times New Roman"/>
        <family val="1"/>
      </rPr>
      <t>68112315 Bâtiments administratifs</t>
    </r>
  </si>
  <si>
    <r>
      <rPr>
        <i/>
        <sz val="6"/>
        <color rgb="FF231F20"/>
        <rFont val="Times New Roman"/>
        <family val="1"/>
      </rPr>
      <t>68112318 Autres ensembles immobiliers</t>
    </r>
  </si>
  <si>
    <r>
      <rPr>
        <i/>
        <sz val="6"/>
        <color rgb="FF231F20"/>
        <rFont val="Times New Roman"/>
        <family val="1"/>
      </rPr>
      <t>6811234 Travaux d'amélioration</t>
    </r>
  </si>
  <si>
    <r>
      <rPr>
        <i/>
        <sz val="6"/>
        <color rgb="FF231F20"/>
        <rFont val="Times New Roman"/>
        <family val="1"/>
      </rPr>
      <t>6811235 Installations générales, agencements et aménagements des constructions</t>
    </r>
  </si>
  <si>
    <r>
      <rPr>
        <i/>
        <sz val="6"/>
        <color rgb="FF231F20"/>
        <rFont val="Times New Roman"/>
        <family val="1"/>
      </rPr>
      <t>6811238 VRD et ouvrages d'infrastructure</t>
    </r>
  </si>
  <si>
    <r>
      <rPr>
        <i/>
        <sz val="6"/>
        <color rgb="FF231F20"/>
        <rFont val="Times New Roman"/>
        <family val="1"/>
      </rPr>
      <t>681124 Constructions sur sol d'autrui</t>
    </r>
  </si>
  <si>
    <r>
      <rPr>
        <i/>
        <sz val="6"/>
        <color rgb="FF231F20"/>
        <rFont val="Times New Roman"/>
        <family val="1"/>
      </rPr>
      <t>6811241 Bâtiments</t>
    </r>
  </si>
  <si>
    <r>
      <rPr>
        <i/>
        <sz val="6"/>
        <color rgb="FF231F20"/>
        <rFont val="Times New Roman"/>
        <family val="1"/>
      </rPr>
      <t>68112411 Immeubles de rapport</t>
    </r>
  </si>
  <si>
    <r>
      <rPr>
        <i/>
        <sz val="6"/>
        <color rgb="FF231F20"/>
        <rFont val="Times New Roman"/>
        <family val="1"/>
      </rPr>
      <t>68112415 Bâtiments administratifs</t>
    </r>
  </si>
  <si>
    <r>
      <rPr>
        <i/>
        <sz val="6"/>
        <color rgb="FF231F20"/>
        <rFont val="Times New Roman"/>
        <family val="1"/>
      </rPr>
      <t>68112418 Autres ensembles immobiliers</t>
    </r>
  </si>
  <si>
    <r>
      <rPr>
        <i/>
        <sz val="6"/>
        <color rgb="FF231F20"/>
        <rFont val="Times New Roman"/>
        <family val="1"/>
      </rPr>
      <t>6811244 Travaux sur immeubles reçus en affectation</t>
    </r>
  </si>
  <si>
    <r>
      <rPr>
        <i/>
        <sz val="6"/>
        <color rgb="FF231F20"/>
        <rFont val="Times New Roman"/>
        <family val="1"/>
      </rPr>
      <t>6811245 Agencements et aménagement des constructions</t>
    </r>
  </si>
  <si>
    <r>
      <rPr>
        <i/>
        <sz val="6"/>
        <color rgb="FF231F20"/>
        <rFont val="Times New Roman"/>
        <family val="1"/>
      </rPr>
      <t>6811248 VRD et ouvrages d'infrastructure</t>
    </r>
  </si>
  <si>
    <r>
      <rPr>
        <i/>
        <sz val="6"/>
        <color rgb="FF231F20"/>
        <rFont val="Times New Roman"/>
        <family val="1"/>
      </rPr>
      <t>681125 Installations techniques, matériel et outillage</t>
    </r>
  </si>
  <si>
    <r>
      <rPr>
        <i/>
        <sz val="6"/>
        <color rgb="FF231F20"/>
        <rFont val="Times New Roman"/>
        <family val="1"/>
      </rPr>
      <t>681128 Autres immobilisations corporelles</t>
    </r>
  </si>
  <si>
    <r>
      <rPr>
        <i/>
        <sz val="6"/>
        <color rgb="FF231F20"/>
        <rFont val="Times New Roman"/>
        <family val="1"/>
      </rPr>
      <t>6811281 Agencements et aménagements divers</t>
    </r>
  </si>
  <si>
    <r>
      <rPr>
        <i/>
        <sz val="6"/>
        <color rgb="FF231F20"/>
        <rFont val="Times New Roman"/>
        <family val="1"/>
      </rPr>
      <t>6811282 Matériel de transport</t>
    </r>
  </si>
  <si>
    <r>
      <rPr>
        <i/>
        <sz val="6"/>
        <color rgb="FF231F20"/>
        <rFont val="Times New Roman"/>
        <family val="1"/>
      </rPr>
      <t>6811283 Matériel de bureau et matériel informatique</t>
    </r>
  </si>
  <si>
    <r>
      <rPr>
        <i/>
        <sz val="6"/>
        <color rgb="FF231F20"/>
        <rFont val="Times New Roman"/>
        <family val="1"/>
      </rPr>
      <t>6811284 Mobilier</t>
    </r>
  </si>
  <si>
    <r>
      <rPr>
        <i/>
        <sz val="6"/>
        <color rgb="FF231F20"/>
        <rFont val="Times New Roman"/>
        <family val="1"/>
      </rPr>
      <t>6811288 Immobilisations corporelles diverses</t>
    </r>
  </si>
  <si>
    <r>
      <rPr>
        <sz val="6"/>
        <color rgb="FF231F20"/>
        <rFont val="Times New Roman"/>
        <family val="1"/>
      </rPr>
      <t>6812  Dotations aux amortissements des charges d'exploitation à répartir</t>
    </r>
  </si>
  <si>
    <r>
      <rPr>
        <sz val="6"/>
        <color rgb="FF231F20"/>
        <rFont val="Times New Roman"/>
        <family val="1"/>
      </rPr>
      <t>68126 Frais d'émission des emprunts</t>
    </r>
  </si>
  <si>
    <r>
      <rPr>
        <sz val="6"/>
        <color rgb="FF231F20"/>
        <rFont val="Times New Roman"/>
        <family val="1"/>
      </rPr>
      <t>6815  Dotations aux provisions d'exploitation</t>
    </r>
  </si>
  <si>
    <r>
      <rPr>
        <sz val="6"/>
        <color rgb="FF231F20"/>
        <rFont val="Times New Roman"/>
        <family val="1"/>
      </rPr>
      <t>68151 Provisions pour risques</t>
    </r>
  </si>
  <si>
    <r>
      <rPr>
        <sz val="6"/>
        <color rgb="FF231F20"/>
        <rFont val="Times New Roman"/>
        <family val="1"/>
      </rPr>
      <t>68153 Provisions pour pensions et obligations similaires</t>
    </r>
  </si>
  <si>
    <r>
      <rPr>
        <sz val="6"/>
        <color rgb="FF231F20"/>
        <rFont val="Times New Roman"/>
        <family val="1"/>
      </rPr>
      <t>68157 Provisions pour gros entretien</t>
    </r>
  </si>
  <si>
    <r>
      <rPr>
        <sz val="6"/>
        <color rgb="FF231F20"/>
        <rFont val="Times New Roman"/>
        <family val="1"/>
      </rPr>
      <t>68158  Autres provisions pour charges</t>
    </r>
  </si>
  <si>
    <r>
      <rPr>
        <i/>
        <sz val="6"/>
        <color rgb="FF231F20"/>
        <rFont val="Times New Roman"/>
        <family val="1"/>
      </rPr>
      <t>681581 Provision pour remise en état de biens</t>
    </r>
  </si>
  <si>
    <r>
      <rPr>
        <i/>
        <sz val="6"/>
        <color rgb="FF231F20"/>
        <rFont val="Times New Roman"/>
        <family val="1"/>
      </rPr>
      <t>681586 Provision pour charges sur opérations immobilières</t>
    </r>
  </si>
  <si>
    <r>
      <rPr>
        <i/>
        <sz val="6"/>
        <color rgb="FF231F20"/>
        <rFont val="Times New Roman"/>
        <family val="1"/>
      </rPr>
      <t>681588 Autres</t>
    </r>
  </si>
  <si>
    <r>
      <rPr>
        <sz val="6"/>
        <color rgb="FF231F20"/>
        <rFont val="Times New Roman"/>
        <family val="1"/>
      </rPr>
      <t>6816  Dotations pour dépréciations des immobilisations incorporelles et corporelles</t>
    </r>
  </si>
  <si>
    <r>
      <rPr>
        <sz val="6"/>
        <color rgb="FF231F20"/>
        <rFont val="Times New Roman"/>
        <family val="1"/>
      </rPr>
      <t>68161 Immobilisations incorporelles</t>
    </r>
  </si>
  <si>
    <r>
      <rPr>
        <sz val="6"/>
        <color rgb="FF231F20"/>
        <rFont val="Times New Roman"/>
        <family val="1"/>
      </rPr>
      <t>68162 Immobilisations corporelles</t>
    </r>
  </si>
  <si>
    <r>
      <rPr>
        <sz val="6"/>
        <color rgb="FF231F20"/>
        <rFont val="Times New Roman"/>
        <family val="1"/>
      </rPr>
      <t>6817  Dotations pour dépréciations des actifs circulants</t>
    </r>
  </si>
  <si>
    <r>
      <rPr>
        <sz val="6"/>
        <color rgb="FF231F20"/>
        <rFont val="Times New Roman"/>
        <family val="1"/>
      </rPr>
      <t>68173 Stocks et en-cours</t>
    </r>
  </si>
  <si>
    <r>
      <rPr>
        <sz val="6"/>
        <color rgb="FF231F20"/>
        <rFont val="Times New Roman"/>
        <family val="1"/>
      </rPr>
      <t>68174 Créances</t>
    </r>
  </si>
  <si>
    <r>
      <rPr>
        <i/>
        <sz val="6"/>
        <color rgb="FF231F20"/>
        <rFont val="Times New Roman"/>
        <family val="1"/>
      </rPr>
      <t>681741 Locataires</t>
    </r>
  </si>
  <si>
    <r>
      <rPr>
        <i/>
        <sz val="6"/>
        <color rgb="FF231F20"/>
        <rFont val="Times New Roman"/>
        <family val="1"/>
      </rPr>
      <t>681742 Acquéreurs</t>
    </r>
  </si>
  <si>
    <r>
      <rPr>
        <i/>
        <sz val="6"/>
        <color rgb="FF231F20"/>
        <rFont val="Times New Roman"/>
        <family val="1"/>
      </rPr>
      <t>681745  Emprunteurs et locataires – acquéreurs /attributaires</t>
    </r>
  </si>
  <si>
    <r>
      <rPr>
        <i/>
        <sz val="6"/>
        <color rgb="FF231F20"/>
        <rFont val="Times New Roman"/>
        <family val="1"/>
      </rPr>
      <t>681748 Autres</t>
    </r>
  </si>
  <si>
    <r>
      <rPr>
        <b/>
        <sz val="6"/>
        <color rgb="FF231F20"/>
        <rFont val="Times New Roman"/>
        <family val="1"/>
      </rPr>
      <t>686   Dotations aux amortissements, dépréciations et provisions - Charges financières</t>
    </r>
  </si>
  <si>
    <r>
      <rPr>
        <sz val="6"/>
        <color rgb="FF231F20"/>
        <rFont val="Times New Roman"/>
        <family val="1"/>
      </rPr>
      <t>6861  Dotations aux amortissements des primes de remboursement des obligations</t>
    </r>
  </si>
  <si>
    <r>
      <rPr>
        <sz val="6"/>
        <color rgb="FF231F20"/>
        <rFont val="Times New Roman"/>
        <family val="1"/>
      </rPr>
      <t>6863  Dotations aux amortissements des intérêts compensateurs à répartir</t>
    </r>
  </si>
  <si>
    <r>
      <rPr>
        <sz val="6"/>
        <color rgb="FF231F20"/>
        <rFont val="Times New Roman"/>
        <family val="1"/>
      </rPr>
      <t>6865  Dotations aux provisions financières</t>
    </r>
  </si>
  <si>
    <r>
      <rPr>
        <sz val="6"/>
        <color rgb="FF231F20"/>
        <rFont val="Times New Roman"/>
        <family val="1"/>
      </rPr>
      <t>6866  Dotations pour dépréciations des éléments financiers</t>
    </r>
  </si>
  <si>
    <r>
      <rPr>
        <sz val="6"/>
        <color rgb="FF231F20"/>
        <rFont val="Times New Roman"/>
        <family val="1"/>
      </rPr>
      <t>68662 Immobilisations financières</t>
    </r>
  </si>
  <si>
    <r>
      <rPr>
        <sz val="6"/>
        <color rgb="FF231F20"/>
        <rFont val="Times New Roman"/>
        <family val="1"/>
      </rPr>
      <t>68665 Valeurs mobilières de placement</t>
    </r>
  </si>
  <si>
    <r>
      <rPr>
        <b/>
        <sz val="6"/>
        <color rgb="FF231F20"/>
        <rFont val="Times New Roman"/>
        <family val="1"/>
      </rPr>
      <t>687   Dotations aux amortissements, dépréciations et provisions - Charges exceptionnelles</t>
    </r>
  </si>
  <si>
    <r>
      <rPr>
        <sz val="6"/>
        <color rgb="FF231F20"/>
        <rFont val="Times New Roman"/>
        <family val="1"/>
      </rPr>
      <t>6871 Dotations aux amortissements exceptionnels des immobilisations</t>
    </r>
  </si>
  <si>
    <r>
      <rPr>
        <sz val="6"/>
        <color rgb="FF231F20"/>
        <rFont val="Times New Roman"/>
        <family val="1"/>
      </rPr>
      <t>6872  Dotations aux provisions réglementées (Immobilisations)</t>
    </r>
  </si>
  <si>
    <r>
      <rPr>
        <sz val="6"/>
        <color rgb="FF231F20"/>
        <rFont val="Times New Roman"/>
        <family val="1"/>
      </rPr>
      <t>6875  Dotations aux provisions exceptionnelles</t>
    </r>
  </si>
  <si>
    <r>
      <rPr>
        <sz val="6"/>
        <color rgb="FF231F20"/>
        <rFont val="Times New Roman"/>
        <family val="1"/>
      </rPr>
      <t>6876  Dotations aux dépréciations exceptionnelles</t>
    </r>
  </si>
  <si>
    <r>
      <rPr>
        <b/>
        <sz val="6"/>
        <color rgb="FF231F20"/>
        <rFont val="Times New Roman"/>
        <family val="1"/>
      </rPr>
      <t>69   PARTICIPATION DES SALARIES - IMPOTS SUR LES BENEFICES ET ASSIMILES</t>
    </r>
  </si>
  <si>
    <r>
      <rPr>
        <b/>
        <sz val="6"/>
        <color rgb="FF231F20"/>
        <rFont val="Times New Roman"/>
        <family val="1"/>
      </rPr>
      <t>691   Participation des salariés aux résultats</t>
    </r>
  </si>
  <si>
    <r>
      <rPr>
        <b/>
        <sz val="6"/>
        <color rgb="FF231F20"/>
        <rFont val="Times New Roman"/>
        <family val="1"/>
      </rPr>
      <t>695   Impôts sur les bénéfices</t>
    </r>
  </si>
  <si>
    <r>
      <rPr>
        <sz val="6"/>
        <color rgb="FF090A0E"/>
        <rFont val="Times New Roman"/>
        <family val="1"/>
      </rPr>
      <t>CLASSE 7     COMPTES DE PRODUITS</t>
    </r>
  </si>
  <si>
    <r>
      <rPr>
        <b/>
        <sz val="6"/>
        <color rgb="FF090A0E"/>
        <rFont val="Times New Roman"/>
        <family val="1"/>
      </rPr>
      <t>70   PRODUITS DES ACTIVITES</t>
    </r>
  </si>
  <si>
    <r>
      <rPr>
        <b/>
        <sz val="6"/>
        <color rgb="FF090A0E"/>
        <rFont val="Times New Roman"/>
        <family val="1"/>
      </rPr>
      <t>701   Vente d'immeubles</t>
    </r>
  </si>
  <si>
    <r>
      <rPr>
        <sz val="6"/>
        <color rgb="FF090A0E"/>
        <rFont val="Times New Roman"/>
        <family val="1"/>
      </rPr>
      <t>7011  Terrains lotis</t>
    </r>
  </si>
  <si>
    <r>
      <rPr>
        <sz val="6"/>
        <color rgb="FF090A0E"/>
        <rFont val="Times New Roman"/>
        <family val="1"/>
      </rPr>
      <t>7012  Opérations groupées, constructions neuves</t>
    </r>
  </si>
  <si>
    <r>
      <rPr>
        <sz val="6"/>
        <color rgb="FF090A0E"/>
        <rFont val="Times New Roman"/>
        <family val="1"/>
      </rPr>
      <t>70121  Opérations en location-accession</t>
    </r>
  </si>
  <si>
    <r>
      <rPr>
        <sz val="6"/>
        <color rgb="FF090A0E"/>
        <rFont val="Times New Roman"/>
        <family val="1"/>
      </rPr>
      <t>70122  Opérations en vente en état futur d'achèvement</t>
    </r>
  </si>
  <si>
    <r>
      <rPr>
        <sz val="6"/>
        <color rgb="FF090A0E"/>
        <rFont val="Times New Roman"/>
        <family val="1"/>
      </rPr>
      <t>70126  Opérations en bail réel solidaire</t>
    </r>
  </si>
  <si>
    <r>
      <rPr>
        <sz val="6"/>
        <color rgb="FF090A0E"/>
        <rFont val="Times New Roman"/>
        <family val="1"/>
      </rPr>
      <t>7013  Opérations d'acquisition-réhabilitation-revente</t>
    </r>
  </si>
  <si>
    <r>
      <rPr>
        <sz val="6"/>
        <color rgb="FF090A0E"/>
        <rFont val="Times New Roman"/>
        <family val="1"/>
      </rPr>
      <t>7014  Maisons individuelles (CCMI)</t>
    </r>
  </si>
  <si>
    <r>
      <rPr>
        <sz val="6"/>
        <color rgb="FF090A0E"/>
        <rFont val="Times New Roman"/>
        <family val="1"/>
      </rPr>
      <t>7017  Autres immeubles</t>
    </r>
  </si>
  <si>
    <r>
      <rPr>
        <sz val="6"/>
        <color rgb="FF090A0E"/>
        <rFont val="Times New Roman"/>
        <family val="1"/>
      </rPr>
      <t>7018 Autres terrains destinés à la vente</t>
    </r>
  </si>
  <si>
    <r>
      <rPr>
        <b/>
        <sz val="6"/>
        <color rgb="FF090A0E"/>
        <rFont val="Times New Roman"/>
        <family val="1"/>
      </rPr>
      <t>703   Récupération des charges locatives</t>
    </r>
  </si>
  <si>
    <r>
      <rPr>
        <sz val="6"/>
        <color rgb="FF090A0E"/>
        <rFont val="Times New Roman"/>
        <family val="1"/>
      </rPr>
      <t>7031  Charges et prestations communes</t>
    </r>
  </si>
  <si>
    <r>
      <rPr>
        <sz val="6"/>
        <color rgb="FF090A0E"/>
        <rFont val="Times New Roman"/>
        <family val="1"/>
      </rPr>
      <t>7032  Impôts, taxes locatives et droits</t>
    </r>
  </si>
  <si>
    <r>
      <rPr>
        <sz val="6"/>
        <color rgb="FF090A0E"/>
        <rFont val="Times New Roman"/>
        <family val="1"/>
      </rPr>
      <t>7033  Fournitures individuelles</t>
    </r>
  </si>
  <si>
    <r>
      <rPr>
        <sz val="6"/>
        <color rgb="FF090A0E"/>
        <rFont val="Times New Roman"/>
        <family val="1"/>
      </rPr>
      <t>7035  Réparations locatives</t>
    </r>
  </si>
  <si>
    <r>
      <rPr>
        <b/>
        <sz val="6"/>
        <color rgb="FF090A0E"/>
        <rFont val="Times New Roman"/>
        <family val="1"/>
      </rPr>
      <t>704  Loyers et redevances</t>
    </r>
  </si>
  <si>
    <r>
      <rPr>
        <sz val="6"/>
        <color rgb="FF090A0E"/>
        <rFont val="Times New Roman"/>
        <family val="1"/>
      </rPr>
      <t>7041  Loyers des logements non conventionnés</t>
    </r>
  </si>
  <si>
    <r>
      <rPr>
        <sz val="6"/>
        <color rgb="FF090A0E"/>
        <rFont val="Times New Roman"/>
        <family val="1"/>
      </rPr>
      <t>7042  Supplément de loyer</t>
    </r>
  </si>
  <si>
    <r>
      <rPr>
        <sz val="6"/>
        <color rgb="FF090A0E"/>
        <rFont val="Times New Roman"/>
        <family val="1"/>
      </rPr>
      <t>7043  Loyers des logements conventionnés</t>
    </r>
  </si>
  <si>
    <r>
      <rPr>
        <sz val="6"/>
        <color rgb="FF090A0E"/>
        <rFont val="Times New Roman"/>
        <family val="1"/>
      </rPr>
      <t>7044  Loyers des locaux commerciaux</t>
    </r>
  </si>
  <si>
    <r>
      <rPr>
        <sz val="6"/>
        <color rgb="FF090A0E"/>
        <rFont val="Times New Roman"/>
        <family val="1"/>
      </rPr>
      <t>7045  Loyers des garages et parkings</t>
    </r>
  </si>
  <si>
    <r>
      <rPr>
        <sz val="6"/>
        <color rgb="FF090A0E"/>
        <rFont val="Times New Roman"/>
        <family val="1"/>
      </rPr>
      <t>7046  Loyers et redevances des résidences pour étudiants, foyers et résidences sociales</t>
    </r>
  </si>
  <si>
    <r>
      <rPr>
        <sz val="6"/>
        <color rgb="FF090A0E"/>
        <rFont val="Times New Roman"/>
        <family val="1"/>
      </rPr>
      <t>7047  Loyers et redevances des logements en location-accession et accession</t>
    </r>
  </si>
  <si>
    <r>
      <rPr>
        <sz val="6"/>
        <color rgb="FF090A0E"/>
        <rFont val="Times New Roman"/>
        <family val="1"/>
      </rPr>
      <t>70471 Redevances des logements en location-accession</t>
    </r>
  </si>
  <si>
    <r>
      <rPr>
        <sz val="6"/>
        <color rgb="FF090A0E"/>
        <rFont val="Times New Roman"/>
        <family val="1"/>
      </rPr>
      <t>70472 Loyers des logements en accession</t>
    </r>
  </si>
  <si>
    <r>
      <rPr>
        <sz val="6"/>
        <color rgb="FF090A0E"/>
        <rFont val="Times New Roman"/>
        <family val="1"/>
      </rPr>
      <t>70476  Redevances en bail réel solidaire</t>
    </r>
  </si>
  <si>
    <r>
      <rPr>
        <sz val="6"/>
        <color rgb="FF090A0E"/>
        <rFont val="Times New Roman"/>
        <family val="1"/>
      </rPr>
      <t>7048  Autres</t>
    </r>
  </si>
  <si>
    <r>
      <rPr>
        <b/>
        <sz val="6"/>
        <color rgb="FF090A0E"/>
        <rFont val="Times New Roman"/>
        <family val="1"/>
      </rPr>
      <t>705   Produits de concession d'aménagement</t>
    </r>
  </si>
  <si>
    <r>
      <rPr>
        <b/>
        <sz val="6"/>
        <color rgb="FF090A0E"/>
        <rFont val="Times New Roman"/>
        <family val="1"/>
      </rPr>
      <t>706   Prestations de services</t>
    </r>
  </si>
  <si>
    <r>
      <rPr>
        <sz val="6"/>
        <color rgb="FF090A0E"/>
        <rFont val="Times New Roman"/>
        <family val="1"/>
      </rPr>
      <t>7061  Rémunération de gestion, location-attribution, location-vente</t>
    </r>
  </si>
  <si>
    <r>
      <rPr>
        <sz val="6"/>
        <color rgb="FF090A0E"/>
        <rFont val="Times New Roman"/>
        <family val="1"/>
      </rPr>
      <t>7062  Rémunération sur gestion de prêts</t>
    </r>
  </si>
  <si>
    <r>
      <rPr>
        <sz val="6"/>
        <color rgb="FF090A0E"/>
        <rFont val="Times New Roman"/>
        <family val="1"/>
      </rPr>
      <t>7063  Autres produits des activités d'accession</t>
    </r>
  </si>
  <si>
    <r>
      <rPr>
        <sz val="6"/>
        <color rgb="FF090A0E"/>
        <rFont val="Times New Roman"/>
        <family val="1"/>
      </rPr>
      <t>70631 Sociétés sous égide</t>
    </r>
  </si>
  <si>
    <r>
      <rPr>
        <sz val="6"/>
        <color rgb="FF090A0E"/>
        <rFont val="Times New Roman"/>
        <family val="1"/>
      </rPr>
      <t>70632 Prestations de services à des personnes physiques</t>
    </r>
  </si>
  <si>
    <r>
      <rPr>
        <sz val="6"/>
        <color rgb="FF090A0E"/>
        <rFont val="Times New Roman"/>
        <family val="1"/>
      </rPr>
      <t>70638 Autres produits</t>
    </r>
  </si>
  <si>
    <r>
      <rPr>
        <sz val="6"/>
        <color rgb="FF090A0E"/>
        <rFont val="Times New Roman"/>
        <family val="1"/>
      </rPr>
      <t>7064  Prestations de maîtrise d'ouvrage et de commercialisation</t>
    </r>
  </si>
  <si>
    <r>
      <rPr>
        <sz val="6"/>
        <color rgb="FF090A0E"/>
        <rFont val="Times New Roman"/>
        <family val="1"/>
      </rPr>
      <t>7065  Syndic de copropriété</t>
    </r>
  </si>
  <si>
    <r>
      <rPr>
        <sz val="6"/>
        <color rgb="FF090A0E"/>
        <rFont val="Times New Roman"/>
        <family val="1"/>
      </rPr>
      <t>7066  Gestion d'immeubles appartenant à des tiers</t>
    </r>
  </si>
  <si>
    <r>
      <rPr>
        <sz val="6"/>
        <color rgb="FF090A0E"/>
        <rFont val="Times New Roman"/>
        <family val="1"/>
      </rPr>
      <t>7067  Prestations de services aux SCCC</t>
    </r>
  </si>
  <si>
    <r>
      <rPr>
        <vertAlign val="subscript"/>
        <sz val="6"/>
        <color rgb="FF090A0E"/>
        <rFont val="Times New Roman"/>
        <family val="1"/>
      </rPr>
      <t>X</t>
    </r>
    <r>
      <rPr>
        <sz val="5.5"/>
        <color rgb="FF090A0E"/>
        <rFont val="Times New Roman"/>
        <family val="1"/>
      </rPr>
      <t>3</t>
    </r>
  </si>
  <si>
    <r>
      <rPr>
        <sz val="6"/>
        <color rgb="FF090A0E"/>
        <rFont val="Times New Roman"/>
        <family val="1"/>
      </rPr>
      <t>70671 Gestion des SCCC</t>
    </r>
  </si>
  <si>
    <r>
      <rPr>
        <sz val="6"/>
        <color rgb="FF090A0E"/>
        <rFont val="Times New Roman"/>
        <family val="1"/>
      </rPr>
      <t>70672 Gestion des prêts</t>
    </r>
  </si>
  <si>
    <r>
      <rPr>
        <sz val="6"/>
        <color rgb="FF090A0E"/>
        <rFont val="Times New Roman"/>
        <family val="1"/>
      </rPr>
      <t>7068  Autres prestations de services</t>
    </r>
  </si>
  <si>
    <r>
      <rPr>
        <b/>
        <sz val="6"/>
        <color rgb="FF090A0E"/>
        <rFont val="Times New Roman"/>
        <family val="1"/>
      </rPr>
      <t>708  Produits des activités annexes</t>
    </r>
  </si>
  <si>
    <r>
      <rPr>
        <sz val="6"/>
        <color rgb="FF090A0E"/>
        <rFont val="Times New Roman"/>
        <family val="1"/>
      </rPr>
      <t>7081  Produits des services accessoires</t>
    </r>
  </si>
  <si>
    <r>
      <rPr>
        <sz val="6"/>
        <color rgb="FF090A0E"/>
        <rFont val="Times New Roman"/>
        <family val="1"/>
      </rPr>
      <t>7082  Locations diverses</t>
    </r>
  </si>
  <si>
    <r>
      <rPr>
        <sz val="6"/>
        <color rgb="FF090A0E"/>
        <rFont val="Times New Roman"/>
        <family val="1"/>
      </rPr>
      <t>7085  Frais accessoires facturés</t>
    </r>
  </si>
  <si>
    <r>
      <rPr>
        <sz val="6"/>
        <color rgb="FF090A0E"/>
        <rFont val="Times New Roman"/>
        <family val="1"/>
      </rPr>
      <t>7086  Récupération de charges de gestion imputables à d'autres organismes d'HLM</t>
    </r>
  </si>
  <si>
    <r>
      <rPr>
        <sz val="6"/>
        <color rgb="FF090A0E"/>
        <rFont val="Times New Roman"/>
        <family val="1"/>
      </rPr>
      <t>7088  Autres produits d'activités diverses</t>
    </r>
  </si>
  <si>
    <r>
      <rPr>
        <b/>
        <sz val="6"/>
        <color rgb="FF090A0E"/>
        <rFont val="Times New Roman"/>
        <family val="1"/>
      </rPr>
      <t>709   Rabais, remises et ristournes accordés par l'organisme</t>
    </r>
  </si>
  <si>
    <r>
      <rPr>
        <sz val="6"/>
        <color rgb="FF090A0E"/>
        <rFont val="Times New Roman"/>
        <family val="1"/>
      </rPr>
      <t>7094  Rabais, remises et ristournes accordés par l'entreprise sur travaux</t>
    </r>
  </si>
  <si>
    <r>
      <rPr>
        <sz val="6"/>
        <color rgb="FF090A0E"/>
        <rFont val="Times New Roman"/>
        <family val="1"/>
      </rPr>
      <t>70941 Sur loyers des logements non conventionnés</t>
    </r>
  </si>
  <si>
    <r>
      <rPr>
        <sz val="6"/>
        <color rgb="FF090A0E"/>
        <rFont val="Times New Roman"/>
        <family val="1"/>
      </rPr>
      <t>70942 Sur supplément de loyer</t>
    </r>
  </si>
  <si>
    <r>
      <rPr>
        <sz val="6"/>
        <color rgb="FF090A0E"/>
        <rFont val="Times New Roman"/>
        <family val="1"/>
      </rPr>
      <t>70943 Sur loyers des logements conventionnés</t>
    </r>
  </si>
  <si>
    <r>
      <rPr>
        <sz val="6"/>
        <color rgb="FF090A0E"/>
        <rFont val="Times New Roman"/>
        <family val="1"/>
      </rPr>
      <t>70944 Sur loyers des locaux commerciaux</t>
    </r>
  </si>
  <si>
    <r>
      <rPr>
        <sz val="6"/>
        <color rgb="FF090A0E"/>
        <rFont val="Times New Roman"/>
        <family val="1"/>
      </rPr>
      <t>70945 Sur loyers des garages et parkings</t>
    </r>
  </si>
  <si>
    <r>
      <rPr>
        <sz val="6"/>
        <color rgb="FF090A0E"/>
        <rFont val="Times New Roman"/>
        <family val="1"/>
      </rPr>
      <t>70946 Sur loyers des résidences pour étudiant, foyers et résidences sociales</t>
    </r>
  </si>
  <si>
    <r>
      <rPr>
        <sz val="6"/>
        <color rgb="FF090A0E"/>
        <rFont val="Times New Roman"/>
        <family val="1"/>
      </rPr>
      <t>70947 Sur loyers et redevances des logements en location-accession et accession</t>
    </r>
  </si>
  <si>
    <r>
      <rPr>
        <sz val="6"/>
        <color rgb="FF090A0E"/>
        <rFont val="Times New Roman"/>
        <family val="1"/>
      </rPr>
      <t>709471 Sur loyers des logements en location-accession</t>
    </r>
  </si>
  <si>
    <r>
      <rPr>
        <sz val="6"/>
        <color rgb="FF090A0E"/>
        <rFont val="Times New Roman"/>
        <family val="1"/>
      </rPr>
      <t>709472 Sur loyers des logements en accession</t>
    </r>
  </si>
  <si>
    <r>
      <rPr>
        <sz val="6"/>
        <color rgb="FF090A0E"/>
        <rFont val="Times New Roman"/>
        <family val="1"/>
      </rPr>
      <t>70948  Sur autres loyers</t>
    </r>
  </si>
  <si>
    <r>
      <rPr>
        <sz val="6"/>
        <color rgb="FF090A0E"/>
        <rFont val="Times New Roman"/>
        <family val="1"/>
      </rPr>
      <t>7096  Sur prestations de services</t>
    </r>
  </si>
  <si>
    <r>
      <rPr>
        <sz val="6"/>
        <color rgb="FF090A0E"/>
        <rFont val="Times New Roman"/>
        <family val="1"/>
      </rPr>
      <t>7098  Sur produits des activités annexes</t>
    </r>
  </si>
  <si>
    <r>
      <rPr>
        <b/>
        <sz val="6"/>
        <color rgb="FF090A0E"/>
        <rFont val="Times New Roman"/>
        <family val="1"/>
      </rPr>
      <t>71   PRODUCTION STOCKEE (OU DESTOCKAGE)</t>
    </r>
  </si>
  <si>
    <r>
      <rPr>
        <b/>
        <sz val="6"/>
        <color rgb="FF090A0E"/>
        <rFont val="Times New Roman"/>
        <family val="1"/>
      </rPr>
      <t>713   Variation des stocks</t>
    </r>
  </si>
  <si>
    <r>
      <rPr>
        <sz val="6"/>
        <color rgb="FF090A0E"/>
        <rFont val="Times New Roman"/>
        <family val="1"/>
      </rPr>
      <t>7133  Immeubles en cours</t>
    </r>
  </si>
  <si>
    <r>
      <rPr>
        <sz val="6"/>
        <color rgb="FF090A0E"/>
        <rFont val="Times New Roman"/>
        <family val="1"/>
      </rPr>
      <t>7135  Immeubles achevés</t>
    </r>
  </si>
  <si>
    <r>
      <rPr>
        <b/>
        <sz val="6"/>
        <color rgb="FF090A0E"/>
        <rFont val="Times New Roman"/>
        <family val="1"/>
      </rPr>
      <t>72   PRODUCTION IMMOBILISEE</t>
    </r>
  </si>
  <si>
    <r>
      <rPr>
        <b/>
        <sz val="6"/>
        <color rgb="FF090A0E"/>
        <rFont val="Times New Roman"/>
        <family val="1"/>
      </rPr>
      <t>721   Immobilisations incorporelles</t>
    </r>
  </si>
  <si>
    <r>
      <rPr>
        <b/>
        <sz val="6"/>
        <color rgb="FF090A0E"/>
        <rFont val="Times New Roman"/>
        <family val="1"/>
      </rPr>
      <t>722   Immobilisations corporelles</t>
    </r>
  </si>
  <si>
    <r>
      <rPr>
        <sz val="6"/>
        <color rgb="FF090A0E"/>
        <rFont val="Times New Roman"/>
        <family val="1"/>
      </rPr>
      <t>7221  Immeubles de rapport (coûts internes)</t>
    </r>
  </si>
  <si>
    <r>
      <rPr>
        <sz val="6"/>
        <color rgb="FF090A0E"/>
        <rFont val="Times New Roman"/>
        <family val="1"/>
      </rPr>
      <t>7222  Immeubles de rapport (frais financiers externes)</t>
    </r>
  </si>
  <si>
    <r>
      <rPr>
        <sz val="6"/>
        <color rgb="FF090A0E"/>
        <rFont val="Times New Roman"/>
        <family val="1"/>
      </rPr>
      <t>7223  Autres travaux et prestations pour soi-même</t>
    </r>
  </si>
  <si>
    <r>
      <rPr>
        <sz val="6"/>
        <color rgb="FF090A0E"/>
        <rFont val="Times New Roman"/>
        <family val="1"/>
      </rPr>
      <t>72231 Divers</t>
    </r>
  </si>
  <si>
    <r>
      <rPr>
        <sz val="6"/>
        <color rgb="FF090A0E"/>
        <rFont val="Times New Roman"/>
        <family val="1"/>
      </rPr>
      <t>72232 Transferts d'éléments de stocks en immobilisations</t>
    </r>
  </si>
  <si>
    <r>
      <rPr>
        <b/>
        <sz val="6"/>
        <color rgb="FF090A0E"/>
        <rFont val="Times New Roman"/>
        <family val="1"/>
      </rPr>
      <t>74   SUBVENTIONS D'EXPLOITATION</t>
    </r>
  </si>
  <si>
    <r>
      <rPr>
        <b/>
        <sz val="6"/>
        <color rgb="FF090A0E"/>
        <rFont val="Times New Roman"/>
        <family val="1"/>
      </rPr>
      <t>742   Primes à la construction</t>
    </r>
  </si>
  <si>
    <r>
      <rPr>
        <b/>
        <sz val="6"/>
        <color rgb="FF090A0E"/>
        <rFont val="Times New Roman"/>
        <family val="1"/>
      </rPr>
      <t>743   Subventions d'exploitation</t>
    </r>
  </si>
  <si>
    <r>
      <rPr>
        <b/>
        <sz val="6"/>
        <color rgb="FF090A0E"/>
        <rFont val="Times New Roman"/>
        <family val="1"/>
      </rPr>
      <t>744   Subventions pour travaux de gros entretien</t>
    </r>
  </si>
  <si>
    <r>
      <rPr>
        <b/>
        <sz val="6"/>
        <color rgb="FF090A0E"/>
        <rFont val="Times New Roman"/>
        <family val="1"/>
      </rPr>
      <t>75   AUTRES PRODUITS DE GESTION COURANTE</t>
    </r>
  </si>
  <si>
    <r>
      <rPr>
        <b/>
        <sz val="6"/>
        <color rgb="FF090A0E"/>
        <rFont val="Times New Roman"/>
        <family val="1"/>
      </rPr>
      <t>751  Redevances pour concessions, brevets, licences, marques, procédés, logiciels, droits et valeurs similaires</t>
    </r>
  </si>
  <si>
    <r>
      <rPr>
        <b/>
        <sz val="6"/>
        <color rgb="FF090A0E"/>
        <rFont val="Times New Roman"/>
        <family val="1"/>
      </rPr>
      <t>754   Remboursements de frais de liquidation de dossiers</t>
    </r>
  </si>
  <si>
    <r>
      <rPr>
        <b/>
        <sz val="6"/>
        <color rgb="FF090A0E"/>
        <rFont val="Times New Roman"/>
        <family val="1"/>
      </rPr>
      <t>755   Quotes-parts de résultat sur opérations faites en commun</t>
    </r>
  </si>
  <si>
    <r>
      <rPr>
        <b/>
        <sz val="6"/>
        <color rgb="FF090A0E"/>
        <rFont val="Times New Roman"/>
        <family val="1"/>
      </rPr>
      <t>758   Produits divers de gestion courante</t>
    </r>
  </si>
  <si>
    <r>
      <rPr>
        <sz val="6"/>
        <color rgb="FF090A0E"/>
        <rFont val="Times New Roman"/>
        <family val="1"/>
      </rPr>
      <t>7581 Remboursements des prestations à la charge directe de l'organisme</t>
    </r>
  </si>
  <si>
    <r>
      <rPr>
        <sz val="6"/>
        <color rgb="FF090A0E"/>
        <rFont val="Times New Roman"/>
        <family val="1"/>
      </rPr>
      <t>7582  Couverture des charges de l'activité gérance</t>
    </r>
  </si>
  <si>
    <r>
      <rPr>
        <sz val="6"/>
        <color rgb="FF090A0E"/>
        <rFont val="Times New Roman"/>
        <family val="1"/>
      </rPr>
      <t>7583  Produit du dispositif de lissage de la CGLLS</t>
    </r>
  </si>
  <si>
    <r>
      <rPr>
        <sz val="6"/>
        <color rgb="FF090A0E"/>
        <rFont val="Times New Roman"/>
        <family val="1"/>
      </rPr>
      <t>7588  Autres</t>
    </r>
  </si>
  <si>
    <r>
      <rPr>
        <b/>
        <sz val="6"/>
        <color rgb="FF090A0E"/>
        <rFont val="Times New Roman"/>
        <family val="1"/>
      </rPr>
      <t>76   PRODUITS FINANCIERS</t>
    </r>
  </si>
  <si>
    <r>
      <rPr>
        <b/>
        <sz val="6"/>
        <color rgb="FF090A0E"/>
        <rFont val="Times New Roman"/>
        <family val="1"/>
      </rPr>
      <t>761   Produits de participations</t>
    </r>
  </si>
  <si>
    <r>
      <rPr>
        <sz val="6"/>
        <color rgb="FF090A0E"/>
        <rFont val="Times New Roman"/>
        <family val="1"/>
      </rPr>
      <t>7611  Revenus des actions</t>
    </r>
  </si>
  <si>
    <r>
      <rPr>
        <sz val="6"/>
        <color rgb="FF090A0E"/>
        <rFont val="Times New Roman"/>
        <family val="1"/>
      </rPr>
      <t>7612  Revenus des parts des sociétés civiles immobilières de vente</t>
    </r>
  </si>
  <si>
    <r>
      <rPr>
        <sz val="6"/>
        <color rgb="FF090A0E"/>
        <rFont val="Times New Roman"/>
        <family val="1"/>
      </rPr>
      <t>7613  Revenus des avances en compte courant et prêts participatifs</t>
    </r>
  </si>
  <si>
    <r>
      <rPr>
        <sz val="6"/>
        <color rgb="FF090A0E"/>
        <rFont val="Times New Roman"/>
        <family val="1"/>
      </rPr>
      <t>76131 Revenus des avances</t>
    </r>
  </si>
  <si>
    <r>
      <rPr>
        <sz val="6"/>
        <color rgb="FF090A0E"/>
        <rFont val="Times New Roman"/>
        <family val="1"/>
      </rPr>
      <t>76132 Revenus des prêts participatifs</t>
    </r>
  </si>
  <si>
    <r>
      <rPr>
        <sz val="6"/>
        <color rgb="FF090A0E"/>
        <rFont val="Times New Roman"/>
        <family val="1"/>
      </rPr>
      <t>7618  Autres produits des participations</t>
    </r>
  </si>
  <si>
    <r>
      <rPr>
        <b/>
        <sz val="6"/>
        <color rgb="FF090A0E"/>
        <rFont val="Times New Roman"/>
        <family val="1"/>
      </rPr>
      <t>762   Produits des autres immobilisations financières</t>
    </r>
  </si>
  <si>
    <r>
      <rPr>
        <sz val="6"/>
        <color rgb="FF090A0E"/>
        <rFont val="Times New Roman"/>
        <family val="1"/>
      </rPr>
      <t>7621  Revenus de titres immobilisés</t>
    </r>
  </si>
  <si>
    <r>
      <rPr>
        <sz val="6"/>
        <color rgb="FF090A0E"/>
        <rFont val="Times New Roman"/>
        <family val="1"/>
      </rPr>
      <t>7626  Revenus des prêts</t>
    </r>
  </si>
  <si>
    <r>
      <rPr>
        <sz val="6"/>
        <color rgb="FF090A0E"/>
        <rFont val="Times New Roman"/>
        <family val="1"/>
      </rPr>
      <t>76261 Prêts principaux pour accession</t>
    </r>
  </si>
  <si>
    <r>
      <rPr>
        <sz val="6"/>
        <color rgb="FF090A0E"/>
        <rFont val="Times New Roman"/>
        <family val="1"/>
      </rPr>
      <t>76262 Prêts complémentaires pour accession</t>
    </r>
  </si>
  <si>
    <r>
      <rPr>
        <sz val="6"/>
        <color rgb="FF090A0E"/>
        <rFont val="Times New Roman"/>
        <family val="1"/>
      </rPr>
      <t>76268 Autres</t>
    </r>
  </si>
  <si>
    <r>
      <rPr>
        <sz val="6"/>
        <color rgb="FF090A0E"/>
        <rFont val="Times New Roman"/>
        <family val="1"/>
      </rPr>
      <t>7627  Revenus des créances immobilisées</t>
    </r>
  </si>
  <si>
    <r>
      <rPr>
        <sz val="6"/>
        <color rgb="FF090A0E"/>
        <rFont val="Times New Roman"/>
        <family val="1"/>
      </rPr>
      <t>76271 Créances diverses</t>
    </r>
  </si>
  <si>
    <r>
      <rPr>
        <sz val="6"/>
        <color rgb="FF090A0E"/>
        <rFont val="Times New Roman"/>
        <family val="1"/>
      </rPr>
      <t>76278 Intérêts courus</t>
    </r>
  </si>
  <si>
    <r>
      <rPr>
        <sz val="6"/>
        <color rgb="FF090A0E"/>
        <rFont val="Times New Roman"/>
        <family val="1"/>
      </rPr>
      <t>7628  Revenus des autres immobilisations financières</t>
    </r>
  </si>
  <si>
    <r>
      <rPr>
        <b/>
        <sz val="6"/>
        <color rgb="FF090A0E"/>
        <rFont val="Times New Roman"/>
        <family val="1"/>
      </rPr>
      <t>763   Revenus des autres créances</t>
    </r>
  </si>
  <si>
    <r>
      <rPr>
        <sz val="6"/>
        <color rgb="FF090A0E"/>
        <rFont val="Times New Roman"/>
        <family val="1"/>
      </rPr>
      <t>7631  Revenus des comptes à terme</t>
    </r>
  </si>
  <si>
    <r>
      <rPr>
        <sz val="6"/>
        <color rgb="FF090A0E"/>
        <rFont val="Times New Roman"/>
        <family val="1"/>
      </rPr>
      <t>7632  Revenus du Livret A</t>
    </r>
  </si>
  <si>
    <r>
      <rPr>
        <sz val="6"/>
        <color rgb="FF090A0E"/>
        <rFont val="Times New Roman"/>
        <family val="1"/>
      </rPr>
      <t>7638  Autres revenus</t>
    </r>
  </si>
  <si>
    <r>
      <rPr>
        <b/>
        <sz val="6"/>
        <color rgb="FF090A0E"/>
        <rFont val="Times New Roman"/>
        <family val="1"/>
      </rPr>
      <t>764   Revenus des valeurs mobilières de placement</t>
    </r>
  </si>
  <si>
    <r>
      <rPr>
        <b/>
        <sz val="6"/>
        <color rgb="FF090A0E"/>
        <rFont val="Times New Roman"/>
        <family val="1"/>
      </rPr>
      <t>765   Escomptes obtenus</t>
    </r>
  </si>
  <si>
    <r>
      <rPr>
        <b/>
        <sz val="6"/>
        <color rgb="FF090A0E"/>
        <rFont val="Times New Roman"/>
        <family val="1"/>
      </rPr>
      <t>766   Gains de change</t>
    </r>
  </si>
  <si>
    <r>
      <rPr>
        <b/>
        <sz val="6"/>
        <color rgb="FF090A0E"/>
        <rFont val="Times New Roman"/>
        <family val="1"/>
      </rPr>
      <t>767   Produits nets sur cessions de valeurs mobilières de placement</t>
    </r>
  </si>
  <si>
    <r>
      <rPr>
        <b/>
        <sz val="6"/>
        <color rgb="FF090A0E"/>
        <rFont val="Times New Roman"/>
        <family val="1"/>
      </rPr>
      <t>768   Autres produits financiers</t>
    </r>
  </si>
  <si>
    <r>
      <rPr>
        <sz val="6"/>
        <color rgb="FF090A0E"/>
        <rFont val="Times New Roman"/>
        <family val="1"/>
      </rPr>
      <t>7681  Boni provenant de clauses d'indexation des emprunts</t>
    </r>
  </si>
  <si>
    <r>
      <rPr>
        <sz val="6"/>
        <color rgb="FF090A0E"/>
        <rFont val="Times New Roman"/>
        <family val="1"/>
      </rPr>
      <t>7688  Autres produits financiers - Autres</t>
    </r>
  </si>
  <si>
    <r>
      <rPr>
        <b/>
        <sz val="6"/>
        <color rgb="FF090A0E"/>
        <rFont val="Times New Roman"/>
        <family val="1"/>
      </rPr>
      <t>77   PRODUITS EXCEPTIONNELS</t>
    </r>
  </si>
  <si>
    <r>
      <rPr>
        <b/>
        <sz val="6"/>
        <color rgb="FF090A0E"/>
        <rFont val="Times New Roman"/>
        <family val="1"/>
      </rPr>
      <t>771  Produits exceptionnels sur opérations de gestion</t>
    </r>
  </si>
  <si>
    <r>
      <rPr>
        <sz val="6"/>
        <color rgb="FF090A0E"/>
        <rFont val="Times New Roman"/>
        <family val="1"/>
      </rPr>
      <t>7711  Dédits et pénalités perçus sur achats et ventes</t>
    </r>
  </si>
  <si>
    <r>
      <rPr>
        <sz val="6"/>
        <color rgb="FF090A0E"/>
        <rFont val="Times New Roman"/>
        <family val="1"/>
      </rPr>
      <t>7713  Libéralités reçues</t>
    </r>
  </si>
  <si>
    <r>
      <rPr>
        <sz val="6"/>
        <color rgb="FF090A0E"/>
        <rFont val="Times New Roman"/>
        <family val="1"/>
      </rPr>
      <t>7714  Recouvrements sur créances admises en non-valeur</t>
    </r>
  </si>
  <si>
    <r>
      <rPr>
        <sz val="6"/>
        <color rgb="FF090A0E"/>
        <rFont val="Times New Roman"/>
        <family val="1"/>
      </rPr>
      <t>7715  Subventions d'équilibre</t>
    </r>
  </si>
  <si>
    <r>
      <rPr>
        <sz val="6"/>
        <color rgb="FF090A0E"/>
        <rFont val="Times New Roman"/>
        <family val="1"/>
      </rPr>
      <t>7716  Deniers d'entrée</t>
    </r>
  </si>
  <si>
    <r>
      <rPr>
        <sz val="6"/>
        <color rgb="FF090A0E"/>
        <rFont val="Times New Roman"/>
        <family val="1"/>
      </rPr>
      <t>7717  Dégrèvements d'impôts (autres qu'impôts sur les bénéfices)</t>
    </r>
  </si>
  <si>
    <r>
      <rPr>
        <sz val="6"/>
        <color rgb="FF090A0E"/>
        <rFont val="Times New Roman"/>
        <family val="1"/>
      </rPr>
      <t>7718  Autres produits exceptionnels sur opérations de gestion</t>
    </r>
  </si>
  <si>
    <r>
      <rPr>
        <sz val="6"/>
        <color rgb="FF090A0E"/>
        <rFont val="Times New Roman"/>
        <family val="1"/>
      </rPr>
      <t>77181 Pénalités sur suppléments de loyers de solidarité</t>
    </r>
  </si>
  <si>
    <r>
      <rPr>
        <sz val="6"/>
        <color rgb="FF090A0E"/>
        <rFont val="Times New Roman"/>
        <family val="1"/>
      </rPr>
      <t>77188 Autres</t>
    </r>
  </si>
  <si>
    <r>
      <rPr>
        <b/>
        <sz val="6"/>
        <color rgb="FF090A0E"/>
        <rFont val="Times New Roman"/>
        <family val="1"/>
      </rPr>
      <t>772   Produits sur exercices antérieurs</t>
    </r>
  </si>
  <si>
    <r>
      <rPr>
        <b/>
        <sz val="6"/>
        <color rgb="FF090A0E"/>
        <rFont val="Times New Roman"/>
        <family val="1"/>
      </rPr>
      <t>775   Produits des cessions d'éléments d'actif</t>
    </r>
  </si>
  <si>
    <r>
      <rPr>
        <sz val="6"/>
        <color rgb="FF090A0E"/>
        <rFont val="Times New Roman"/>
        <family val="1"/>
      </rPr>
      <t>7751  Immobilisations incorporelles</t>
    </r>
  </si>
  <si>
    <r>
      <rPr>
        <sz val="6"/>
        <color rgb="FF090A0E"/>
        <rFont val="Times New Roman"/>
        <family val="1"/>
      </rPr>
      <t>7752  Immobilisations corporelles</t>
    </r>
  </si>
  <si>
    <r>
      <rPr>
        <sz val="6"/>
        <color rgb="FF090A0E"/>
        <rFont val="Times New Roman"/>
        <family val="1"/>
      </rPr>
      <t>7756  Immobilisations financières</t>
    </r>
  </si>
  <si>
    <r>
      <rPr>
        <b/>
        <sz val="6"/>
        <color rgb="FF090A0E"/>
        <rFont val="Times New Roman"/>
        <family val="1"/>
      </rPr>
      <t>777   Quote-part des subventions d'investissement et assimilé virée au résultat de l'exercice</t>
    </r>
  </si>
  <si>
    <r>
      <rPr>
        <sz val="6"/>
        <color rgb="FF090A0E"/>
        <rFont val="Times New Roman"/>
        <family val="1"/>
      </rPr>
      <t>7771 Quote-part des subventions d'investissement virée au résultat de l'exercice</t>
    </r>
  </si>
  <si>
    <r>
      <rPr>
        <sz val="6"/>
        <color rgb="FF090A0E"/>
        <rFont val="Times New Roman"/>
        <family val="1"/>
      </rPr>
      <t>7772 Quote-part du crédit d'impôt en faveur du logement social outre-mer virée au résultat de l'exercice</t>
    </r>
  </si>
  <si>
    <r>
      <rPr>
        <b/>
        <sz val="6"/>
        <color rgb="FF090A0E"/>
        <rFont val="Times New Roman"/>
        <family val="1"/>
      </rPr>
      <t>778  Autres produits exceptionnels</t>
    </r>
  </si>
  <si>
    <r>
      <rPr>
        <sz val="6"/>
        <color rgb="FF090A0E"/>
        <rFont val="Times New Roman"/>
        <family val="1"/>
      </rPr>
      <t>7781  Boni provenant de clauses d'indexation</t>
    </r>
  </si>
  <si>
    <r>
      <rPr>
        <sz val="6"/>
        <color rgb="FF090A0E"/>
        <rFont val="Times New Roman"/>
        <family val="1"/>
      </rPr>
      <t>7784  Indemnités d'assurances</t>
    </r>
  </si>
  <si>
    <r>
      <rPr>
        <sz val="6"/>
        <color rgb="FF090A0E"/>
        <rFont val="Times New Roman"/>
        <family val="1"/>
      </rPr>
      <t>7788  Produits exceptionnels divers</t>
    </r>
  </si>
  <si>
    <r>
      <rPr>
        <b/>
        <sz val="6"/>
        <color rgb="FF090A0E"/>
        <rFont val="Times New Roman"/>
        <family val="1"/>
      </rPr>
      <t>78   REPRISES SUR AMORTISSEMENTS, DEPRECIATIONS ET PROVISIONS</t>
    </r>
  </si>
  <si>
    <r>
      <rPr>
        <b/>
        <sz val="6"/>
        <color rgb="FF090A0E"/>
        <rFont val="Times New Roman"/>
        <family val="1"/>
      </rPr>
      <t>781   Reprises sur amortissements, dépréciations et provisions - produits de l'exploitation</t>
    </r>
  </si>
  <si>
    <r>
      <rPr>
        <sz val="6"/>
        <color rgb="FF090A0E"/>
        <rFont val="Times New Roman"/>
        <family val="1"/>
      </rPr>
      <t>7811  Reprises sur amortissements des immobilisations incorporelles et corporelles</t>
    </r>
  </si>
  <si>
    <r>
      <rPr>
        <sz val="6"/>
        <color rgb="FF090A0E"/>
        <rFont val="Times New Roman"/>
        <family val="1"/>
      </rPr>
      <t>78111 Immobilisations incorporelles</t>
    </r>
  </si>
  <si>
    <r>
      <rPr>
        <sz val="6"/>
        <color rgb="FF090A0E"/>
        <rFont val="Times New Roman"/>
        <family val="1"/>
      </rPr>
      <t>78112 Immobilisations corporelles</t>
    </r>
  </si>
  <si>
    <r>
      <rPr>
        <i/>
        <sz val="6"/>
        <color rgb="FF090A0E"/>
        <rFont val="Times New Roman"/>
        <family val="1"/>
      </rPr>
      <t>781123 Immeubles de rapport</t>
    </r>
  </si>
  <si>
    <r>
      <rPr>
        <i/>
        <sz val="6"/>
        <color rgb="FF090A0E"/>
        <rFont val="Times New Roman"/>
        <family val="1"/>
      </rPr>
      <t>781128 Autres immobilisations</t>
    </r>
  </si>
  <si>
    <r>
      <rPr>
        <sz val="6"/>
        <color rgb="FF090A0E"/>
        <rFont val="Times New Roman"/>
        <family val="1"/>
      </rPr>
      <t>7815  Reprises sur provisions d'exploitation</t>
    </r>
  </si>
  <si>
    <r>
      <rPr>
        <sz val="6"/>
        <color rgb="FF090A0E"/>
        <rFont val="Times New Roman"/>
        <family val="1"/>
      </rPr>
      <t>78151 Provisions pour risques</t>
    </r>
  </si>
  <si>
    <r>
      <rPr>
        <sz val="6"/>
        <color rgb="FF090A0E"/>
        <rFont val="Times New Roman"/>
        <family val="1"/>
      </rPr>
      <t>78153 Provisions pour pensions et obligations similaires</t>
    </r>
  </si>
  <si>
    <r>
      <rPr>
        <sz val="6"/>
        <color rgb="FF090A0E"/>
        <rFont val="Times New Roman"/>
        <family val="1"/>
      </rPr>
      <t>78157 Provisions pour gros entretien</t>
    </r>
  </si>
  <si>
    <r>
      <rPr>
        <sz val="6"/>
        <color rgb="FF090A0E"/>
        <rFont val="Times New Roman"/>
        <family val="1"/>
      </rPr>
      <t>78158  Autres provisions pour charges</t>
    </r>
  </si>
  <si>
    <r>
      <rPr>
        <i/>
        <sz val="6"/>
        <color rgb="FF090A0E"/>
        <rFont val="Times New Roman"/>
        <family val="1"/>
      </rPr>
      <t>781581 Provision pour remise en état de biens</t>
    </r>
  </si>
  <si>
    <r>
      <rPr>
        <i/>
        <sz val="6"/>
        <color rgb="FF090A0E"/>
        <rFont val="Times New Roman"/>
        <family val="1"/>
      </rPr>
      <t>781586 Provisions pour charges sur opérations immobilières</t>
    </r>
  </si>
  <si>
    <r>
      <rPr>
        <i/>
        <sz val="6"/>
        <color rgb="FF090A0E"/>
        <rFont val="Times New Roman"/>
        <family val="1"/>
      </rPr>
      <t>781588 Autres</t>
    </r>
  </si>
  <si>
    <r>
      <rPr>
        <sz val="6"/>
        <color rgb="FF090A0E"/>
        <rFont val="Times New Roman"/>
        <family val="1"/>
      </rPr>
      <t>7816  Reprises sur dépréciations des immobilisations incorporelles et corporelles</t>
    </r>
  </si>
  <si>
    <r>
      <rPr>
        <sz val="6"/>
        <color rgb="FF090A0E"/>
        <rFont val="Times New Roman"/>
        <family val="1"/>
      </rPr>
      <t>78161 Immobilisations incorporelles</t>
    </r>
  </si>
  <si>
    <r>
      <rPr>
        <sz val="6"/>
        <color rgb="FF090A0E"/>
        <rFont val="Times New Roman"/>
        <family val="1"/>
      </rPr>
      <t>78162 Immobilisations corporelles</t>
    </r>
  </si>
  <si>
    <r>
      <rPr>
        <sz val="6"/>
        <color rgb="FF090A0E"/>
        <rFont val="Times New Roman"/>
        <family val="1"/>
      </rPr>
      <t>7817  Reprises sur dépréciations des actifs circulants</t>
    </r>
  </si>
  <si>
    <r>
      <rPr>
        <sz val="6"/>
        <color rgb="FF090A0E"/>
        <rFont val="Times New Roman"/>
        <family val="1"/>
      </rPr>
      <t>78173 Stocks et encours</t>
    </r>
  </si>
  <si>
    <r>
      <rPr>
        <sz val="6"/>
        <color rgb="FF090A0E"/>
        <rFont val="Times New Roman"/>
        <family val="1"/>
      </rPr>
      <t>78174 Créances</t>
    </r>
  </si>
  <si>
    <r>
      <rPr>
        <i/>
        <sz val="6"/>
        <color rgb="FF090A0E"/>
        <rFont val="Times New Roman"/>
        <family val="1"/>
      </rPr>
      <t>781741 Locataires</t>
    </r>
  </si>
  <si>
    <r>
      <rPr>
        <i/>
        <sz val="6"/>
        <color rgb="FF090A0E"/>
        <rFont val="Times New Roman"/>
        <family val="1"/>
      </rPr>
      <t>781742 Acquéreurs</t>
    </r>
  </si>
  <si>
    <r>
      <rPr>
        <i/>
        <sz val="6"/>
        <color rgb="FF090A0E"/>
        <rFont val="Times New Roman"/>
        <family val="1"/>
      </rPr>
      <t>781745 Emprunteurs et locataires acquéreurs / attributaires</t>
    </r>
  </si>
  <si>
    <r>
      <rPr>
        <i/>
        <sz val="6"/>
        <color rgb="FF090A0E"/>
        <rFont val="Times New Roman"/>
        <family val="1"/>
      </rPr>
      <t>781748 Autres</t>
    </r>
  </si>
  <si>
    <r>
      <rPr>
        <b/>
        <sz val="6"/>
        <color rgb="FF090A0E"/>
        <rFont val="Times New Roman"/>
        <family val="1"/>
      </rPr>
      <t>786  Reprises sur dépréciations et provisions - produits financiers</t>
    </r>
  </si>
  <si>
    <r>
      <rPr>
        <sz val="6"/>
        <color rgb="FF090A0E"/>
        <rFont val="Times New Roman"/>
        <family val="1"/>
      </rPr>
      <t>7865  Reprises sur provisions financières</t>
    </r>
  </si>
  <si>
    <r>
      <rPr>
        <sz val="6"/>
        <color rgb="FF090A0E"/>
        <rFont val="Times New Roman"/>
        <family val="1"/>
      </rPr>
      <t>7866  Reprises sur dépréciations des éléments financiers</t>
    </r>
  </si>
  <si>
    <r>
      <rPr>
        <sz val="6"/>
        <color rgb="FF090A0E"/>
        <rFont val="Times New Roman"/>
        <family val="1"/>
      </rPr>
      <t>78662 Reprises sur dépréciations des immobilisations financières</t>
    </r>
  </si>
  <si>
    <r>
      <rPr>
        <sz val="6"/>
        <color rgb="FF090A0E"/>
        <rFont val="Times New Roman"/>
        <family val="1"/>
      </rPr>
      <t>78665 Reprises sur dépréciation des valeurs mobilières de placement</t>
    </r>
  </si>
  <si>
    <r>
      <rPr>
        <b/>
        <sz val="6"/>
        <color rgb="FF090A0E"/>
        <rFont val="Times New Roman"/>
        <family val="1"/>
      </rPr>
      <t>787  Reprises sur dépréciations et provisions - produits exceptionnels</t>
    </r>
  </si>
  <si>
    <r>
      <rPr>
        <sz val="6"/>
        <color rgb="FF090A0E"/>
        <rFont val="Times New Roman"/>
        <family val="1"/>
      </rPr>
      <t>7872  Reprises sur provisions réglementées (immobilisations)</t>
    </r>
  </si>
  <si>
    <r>
      <rPr>
        <sz val="6"/>
        <color rgb="FF090A0E"/>
        <rFont val="Times New Roman"/>
        <family val="1"/>
      </rPr>
      <t>78726 Provision spéciale de réévaluation</t>
    </r>
  </si>
  <si>
    <r>
      <rPr>
        <sz val="6"/>
        <color rgb="FF090A0E"/>
        <rFont val="Times New Roman"/>
        <family val="1"/>
      </rPr>
      <t>7875  Reprises sur provisions exceptionnelles</t>
    </r>
  </si>
  <si>
    <r>
      <rPr>
        <sz val="6"/>
        <color rgb="FF090A0E"/>
        <rFont val="Times New Roman"/>
        <family val="1"/>
      </rPr>
      <t>7876  Reprises sur dépréciations exceptionnelles</t>
    </r>
  </si>
  <si>
    <r>
      <rPr>
        <b/>
        <sz val="6"/>
        <color rgb="FF090A0E"/>
        <rFont val="Times New Roman"/>
        <family val="1"/>
      </rPr>
      <t>79   TRANSFERTS DE CHARGES</t>
    </r>
  </si>
  <si>
    <r>
      <rPr>
        <b/>
        <sz val="6"/>
        <color rgb="FF090A0E"/>
        <rFont val="Times New Roman"/>
        <family val="1"/>
      </rPr>
      <t>791   Transferts de charges d'exploitation</t>
    </r>
  </si>
  <si>
    <r>
      <rPr>
        <sz val="6"/>
        <color rgb="FF090A0E"/>
        <rFont val="Times New Roman"/>
        <family val="1"/>
      </rPr>
      <t>7913  Prestations fournies sous forme d'avantages en nature au personnel</t>
    </r>
  </si>
  <si>
    <r>
      <rPr>
        <sz val="6"/>
        <color rgb="FF090A0E"/>
        <rFont val="Times New Roman"/>
        <family val="1"/>
      </rPr>
      <t>7916  Frais d'émission des emprunts</t>
    </r>
  </si>
  <si>
    <r>
      <rPr>
        <sz val="6"/>
        <color rgb="FF090A0E"/>
        <rFont val="Times New Roman"/>
        <family val="1"/>
      </rPr>
      <t>7918  Autres charges d'exploitation</t>
    </r>
  </si>
  <si>
    <r>
      <rPr>
        <sz val="6"/>
        <color rgb="FF090A0E"/>
        <rFont val="Times New Roman"/>
        <family val="1"/>
      </rPr>
      <t>79182 Frais de montage et de commercialisation sur ventes d'immeubles de rapport</t>
    </r>
  </si>
  <si>
    <r>
      <rPr>
        <sz val="6"/>
        <color rgb="FF090A0E"/>
        <rFont val="Times New Roman"/>
        <family val="1"/>
      </rPr>
      <t>79188 Divers</t>
    </r>
  </si>
  <si>
    <r>
      <rPr>
        <b/>
        <sz val="6"/>
        <color rgb="FF090A0E"/>
        <rFont val="Times New Roman"/>
        <family val="1"/>
      </rPr>
      <t>796   Transferts de charges financières</t>
    </r>
  </si>
  <si>
    <r>
      <rPr>
        <sz val="6"/>
        <color rgb="FF090A0E"/>
        <rFont val="Times New Roman"/>
        <family val="1"/>
      </rPr>
      <t>7963  Intérêts compensateurs</t>
    </r>
  </si>
  <si>
    <r>
      <rPr>
        <sz val="6"/>
        <color rgb="FF090A0E"/>
        <rFont val="Times New Roman"/>
        <family val="1"/>
      </rPr>
      <t>7968  Autres</t>
    </r>
  </si>
  <si>
    <r>
      <rPr>
        <b/>
        <sz val="6"/>
        <color rgb="FF090A0E"/>
        <rFont val="Times New Roman"/>
        <family val="1"/>
      </rPr>
      <t>797  Transferts de charges exceptionnelles</t>
    </r>
  </si>
  <si>
    <r>
      <rPr>
        <sz val="6"/>
        <color rgb="FF090A0E"/>
        <rFont val="Times New Roman"/>
        <family val="1"/>
      </rPr>
      <t>CLASSE 8     COMPTES SPECIAUX</t>
    </r>
  </si>
  <si>
    <r>
      <rPr>
        <b/>
        <sz val="6"/>
        <color rgb="FF090A0E"/>
        <rFont val="Times New Roman"/>
        <family val="1"/>
      </rPr>
      <t>80  ENGAGEMENTS</t>
    </r>
  </si>
  <si>
    <r>
      <rPr>
        <b/>
        <sz val="6"/>
        <color rgb="FF090A0E"/>
        <rFont val="Times New Roman"/>
        <family val="1"/>
      </rPr>
      <t>801  Engagements donnés par l'organisme</t>
    </r>
  </si>
  <si>
    <r>
      <rPr>
        <sz val="6"/>
        <color rgb="FF090A0E"/>
        <rFont val="Times New Roman"/>
        <family val="1"/>
      </rPr>
      <t>8011  Avals, cautions, garanties</t>
    </r>
  </si>
  <si>
    <r>
      <rPr>
        <sz val="6"/>
        <color rgb="FF090A0E"/>
        <rFont val="Times New Roman"/>
        <family val="1"/>
      </rPr>
      <t>80111 Accédants à la propriété</t>
    </r>
  </si>
  <si>
    <r>
      <rPr>
        <sz val="6"/>
        <color rgb="FF090A0E"/>
        <rFont val="Times New Roman"/>
        <family val="1"/>
      </rPr>
      <t>801111 Garantie de rachat en location-accession</t>
    </r>
  </si>
  <si>
    <r>
      <rPr>
        <sz val="6"/>
        <color rgb="FF090A0E"/>
        <rFont val="Times New Roman"/>
        <family val="1"/>
      </rPr>
      <t>801116 Indemnisation des droits réels immobiliers au preneur d'un bail réel solidaire</t>
    </r>
  </si>
  <si>
    <r>
      <rPr>
        <sz val="6"/>
        <color rgb="FF090A0E"/>
        <rFont val="Times New Roman"/>
        <family val="1"/>
      </rPr>
      <t>80118 Divers</t>
    </r>
  </si>
  <si>
    <r>
      <rPr>
        <sz val="6"/>
        <color rgb="FF090A0E"/>
        <rFont val="Times New Roman"/>
        <family val="1"/>
      </rPr>
      <t>8012  Octroi de prêts</t>
    </r>
  </si>
  <si>
    <r>
      <rPr>
        <sz val="6"/>
        <color rgb="FF090A0E"/>
        <rFont val="Times New Roman"/>
        <family val="1"/>
      </rPr>
      <t>80121 Contrats de prêts principaux</t>
    </r>
  </si>
  <si>
    <r>
      <rPr>
        <sz val="6"/>
        <color rgb="FF090A0E"/>
        <rFont val="Times New Roman"/>
        <family val="1"/>
      </rPr>
      <t>80122 Contrats de prêts complémentaires</t>
    </r>
  </si>
  <si>
    <r>
      <rPr>
        <sz val="6"/>
        <color rgb="FF090A0E"/>
        <rFont val="Times New Roman"/>
        <family val="1"/>
      </rPr>
      <t>80128 Autres contrats</t>
    </r>
  </si>
  <si>
    <r>
      <rPr>
        <sz val="6"/>
        <color rgb="FF090A0E"/>
        <rFont val="Times New Roman"/>
        <family val="1"/>
      </rPr>
      <t>8016  Redevances crédit-bail restant à courir</t>
    </r>
  </si>
  <si>
    <r>
      <rPr>
        <sz val="6"/>
        <color rgb="FF090A0E"/>
        <rFont val="Times New Roman"/>
        <family val="1"/>
      </rPr>
      <t>80161 Crédit-bail mobilier</t>
    </r>
  </si>
  <si>
    <r>
      <rPr>
        <sz val="6"/>
        <color rgb="FF090A0E"/>
        <rFont val="Times New Roman"/>
        <family val="1"/>
      </rPr>
      <t>80165 Crédit-bail immobilier</t>
    </r>
  </si>
  <si>
    <r>
      <rPr>
        <sz val="6"/>
        <color rgb="FF090A0E"/>
        <rFont val="Times New Roman"/>
        <family val="1"/>
      </rPr>
      <t>8018  Autres engagements donnés</t>
    </r>
  </si>
  <si>
    <r>
      <rPr>
        <sz val="6"/>
        <color rgb="FF231F20"/>
        <rFont val="Times New Roman"/>
        <family val="1"/>
      </rPr>
      <t>80181 Reste à payer sur coût de production prévisionnel. Opérations non liquidées (logements -  accession)</t>
    </r>
  </si>
  <si>
    <r>
      <rPr>
        <sz val="6"/>
        <color rgb="FF231F20"/>
        <rFont val="Times New Roman"/>
        <family val="1"/>
      </rPr>
      <t>80182 Reste à payer sur coût de production prévisionnel, opérations non liquidées (terrain accession)</t>
    </r>
  </si>
  <si>
    <r>
      <rPr>
        <sz val="6"/>
        <color rgb="FF090A0E"/>
        <rFont val="Times New Roman"/>
        <family val="1"/>
      </rPr>
      <t>80183 Compromis de vente</t>
    </r>
  </si>
  <si>
    <r>
      <rPr>
        <sz val="6"/>
        <color rgb="FF090A0E"/>
        <rFont val="Times New Roman"/>
        <family val="1"/>
      </rPr>
      <t>80184 Reste à payer sur marchés signés - opérations locatives</t>
    </r>
  </si>
  <si>
    <r>
      <rPr>
        <sz val="6"/>
        <color rgb="FF231F20"/>
        <rFont val="Times New Roman"/>
        <family val="1"/>
      </rPr>
      <t>80188 Engagements divers</t>
    </r>
  </si>
  <si>
    <r>
      <rPr>
        <b/>
        <sz val="6"/>
        <color rgb="FF231F20"/>
        <rFont val="Times New Roman"/>
        <family val="1"/>
      </rPr>
      <t>802   Engagements reçus par l'organisme</t>
    </r>
  </si>
  <si>
    <r>
      <rPr>
        <sz val="6"/>
        <color rgb="FF231F20"/>
        <rFont val="Times New Roman"/>
        <family val="1"/>
      </rPr>
      <t>8021  Avals, cautions, garanties</t>
    </r>
  </si>
  <si>
    <r>
      <rPr>
        <sz val="6"/>
        <color rgb="FF231F20"/>
        <rFont val="Times New Roman"/>
        <family val="1"/>
      </rPr>
      <t>8022   Emprunts accession</t>
    </r>
  </si>
  <si>
    <r>
      <rPr>
        <sz val="6"/>
        <color rgb="FF090A0E"/>
        <rFont val="Times New Roman"/>
        <family val="1"/>
      </rPr>
      <t>80221 Emprunts accession - Contrats signés et non portés à l'encaissement</t>
    </r>
  </si>
  <si>
    <r>
      <rPr>
        <sz val="6"/>
        <color rgb="FF090A0E"/>
        <rFont val="Times New Roman"/>
        <family val="1"/>
      </rPr>
      <t>80222 Avenants en cours</t>
    </r>
  </si>
  <si>
    <r>
      <rPr>
        <sz val="6"/>
        <color rgb="FF231F20"/>
        <rFont val="Times New Roman"/>
        <family val="1"/>
      </rPr>
      <t>8023  Emprunts locatifs et autres</t>
    </r>
  </si>
  <si>
    <r>
      <rPr>
        <sz val="6"/>
        <color rgb="FF231F20"/>
        <rFont val="Times New Roman"/>
        <family val="1"/>
      </rPr>
      <t>8024  Créances escomptées non échues</t>
    </r>
  </si>
  <si>
    <r>
      <rPr>
        <sz val="6"/>
        <color rgb="FF231F20"/>
        <rFont val="Times New Roman"/>
        <family val="1"/>
      </rPr>
      <t>8026  Engagements reçus pour utilisation en crédit-bail</t>
    </r>
  </si>
  <si>
    <r>
      <rPr>
        <sz val="6"/>
        <color rgb="FF231F20"/>
        <rFont val="Times New Roman"/>
        <family val="1"/>
      </rPr>
      <t>8028  Autres engagements reçus</t>
    </r>
  </si>
  <si>
    <r>
      <rPr>
        <b/>
        <sz val="6"/>
        <color rgb="FF231F20"/>
        <rFont val="Times New Roman"/>
        <family val="1"/>
      </rPr>
      <t>806   Commercialisation en cours</t>
    </r>
  </si>
  <si>
    <r>
      <rPr>
        <sz val="6"/>
        <color rgb="FF231F20"/>
        <rFont val="Times New Roman"/>
        <family val="1"/>
      </rPr>
      <t>8061  Engagements donnés</t>
    </r>
  </si>
  <si>
    <r>
      <rPr>
        <sz val="6"/>
        <color rgb="FF090A0E"/>
        <rFont val="Times New Roman"/>
        <family val="1"/>
      </rPr>
      <t>80611 Logements finis et vendus dont le transfert de propriété n'a pas eu lieu</t>
    </r>
  </si>
  <si>
    <r>
      <rPr>
        <sz val="6"/>
        <color rgb="FF231F20"/>
        <rFont val="Times New Roman"/>
        <family val="1"/>
      </rPr>
      <t>8062  Engagements reçus</t>
    </r>
  </si>
  <si>
    <r>
      <rPr>
        <sz val="6"/>
        <color rgb="FF090A0E"/>
        <rFont val="Times New Roman"/>
        <family val="1"/>
      </rPr>
      <t>80621 Contrats préliminaires avec fonds bloqués, prix de vente prévisionnel</t>
    </r>
  </si>
  <si>
    <r>
      <rPr>
        <sz val="6"/>
        <color rgb="FF231F20"/>
        <rFont val="Times New Roman"/>
        <family val="1"/>
      </rPr>
      <t>80622 Réservations sans fonds bloqués, prix de vente prévisionnel</t>
    </r>
  </si>
  <si>
    <r>
      <rPr>
        <sz val="6"/>
        <color rgb="FF231F20"/>
        <rFont val="Times New Roman"/>
        <family val="1"/>
      </rPr>
      <t>80623 Dépôts de garantie bloquée - Location-accession</t>
    </r>
  </si>
  <si>
    <r>
      <rPr>
        <b/>
        <sz val="6"/>
        <color rgb="FF231F20"/>
        <rFont val="Times New Roman"/>
        <family val="1"/>
      </rPr>
      <t>807   Prestations de services en cours aux personnes physiques</t>
    </r>
  </si>
  <si>
    <r>
      <rPr>
        <sz val="6"/>
        <color rgb="FF231F20"/>
        <rFont val="Times New Roman"/>
        <family val="1"/>
      </rPr>
      <t>8071  Engagements donnés</t>
    </r>
  </si>
  <si>
    <r>
      <rPr>
        <sz val="6"/>
        <color rgb="FF231F20"/>
        <rFont val="Times New Roman"/>
        <family val="1"/>
      </rPr>
      <t>80711 Immeuble à réaliser</t>
    </r>
  </si>
  <si>
    <r>
      <rPr>
        <sz val="6"/>
        <color rgb="FF231F20"/>
        <rFont val="Times New Roman"/>
        <family val="1"/>
      </rPr>
      <t>80712 Fournisseurs</t>
    </r>
  </si>
  <si>
    <r>
      <rPr>
        <sz val="6"/>
        <color rgb="FF231F20"/>
        <rFont val="Times New Roman"/>
        <family val="1"/>
      </rPr>
      <t>8072  Engagements reçus</t>
    </r>
  </si>
  <si>
    <r>
      <rPr>
        <sz val="6"/>
        <color rgb="FF231F20"/>
        <rFont val="Times New Roman"/>
        <family val="1"/>
      </rPr>
      <t>80721 Engagements de la personne physique</t>
    </r>
  </si>
  <si>
    <r>
      <rPr>
        <sz val="6"/>
        <color rgb="FF231F20"/>
        <rFont val="Times New Roman"/>
        <family val="1"/>
      </rPr>
      <t>80722 Travaux réalisés</t>
    </r>
  </si>
  <si>
    <r>
      <rPr>
        <sz val="6"/>
        <color rgb="FF231F20"/>
        <rFont val="Times New Roman"/>
        <family val="1"/>
      </rPr>
      <t>80723 Appels de fonds</t>
    </r>
  </si>
  <si>
    <r>
      <rPr>
        <sz val="6"/>
        <color rgb="FF231F20"/>
        <rFont val="Times New Roman"/>
        <family val="1"/>
      </rPr>
      <t>80724 Situation de trésorerie de la construction</t>
    </r>
  </si>
  <si>
    <r>
      <rPr>
        <b/>
        <sz val="6"/>
        <color rgb="FF231F20"/>
        <rFont val="Times New Roman"/>
        <family val="1"/>
      </rPr>
      <t>809   Contrepartie des engagements</t>
    </r>
  </si>
  <si>
    <r>
      <rPr>
        <sz val="6"/>
        <color rgb="FF231F20"/>
        <rFont val="Times New Roman"/>
        <family val="1"/>
      </rPr>
      <t>8091  Contrepartie des engagements donnés</t>
    </r>
  </si>
  <si>
    <r>
      <rPr>
        <sz val="6"/>
        <color rgb="FF231F20"/>
        <rFont val="Times New Roman"/>
        <family val="1"/>
      </rPr>
      <t>8092  Contrepartie des engagements reçus</t>
    </r>
  </si>
  <si>
    <r>
      <rPr>
        <b/>
        <sz val="6"/>
        <color rgb="FF090A0E"/>
        <rFont val="Times New Roman"/>
        <family val="1"/>
      </rPr>
      <t>88   RESULAT EN INSTANCE D'AFFECTATION</t>
    </r>
  </si>
  <si>
    <r>
      <rPr>
        <b/>
        <sz val="6"/>
        <color rgb="FF090A0E"/>
        <rFont val="Times New Roman"/>
        <family val="1"/>
      </rPr>
      <t>89   BILAN</t>
    </r>
  </si>
  <si>
    <r>
      <rPr>
        <b/>
        <sz val="6"/>
        <color rgb="FF231F20"/>
        <rFont val="Times New Roman"/>
        <family val="1"/>
      </rPr>
      <t>890   Bilan d'ouverture</t>
    </r>
  </si>
  <si>
    <r>
      <rPr>
        <b/>
        <sz val="6"/>
        <color rgb="FF231F20"/>
        <rFont val="Times New Roman"/>
        <family val="1"/>
      </rPr>
      <t>891   Bilan de clôture</t>
    </r>
  </si>
  <si>
    <t>OPH</t>
  </si>
  <si>
    <r>
      <rPr>
        <sz val="6"/>
        <color rgb="FF090A0E"/>
        <rFont val="Times New Roman"/>
        <family val="1"/>
      </rPr>
      <t>CLASSE 1    COMPTES DE CAPITAUX</t>
    </r>
  </si>
  <si>
    <r>
      <rPr>
        <b/>
        <sz val="6"/>
        <color rgb="FF090A0E"/>
        <rFont val="Times New Roman"/>
        <family val="1"/>
      </rPr>
      <t>10   DOTATIONS, CAPITAL ET RESERVES</t>
    </r>
  </si>
  <si>
    <r>
      <rPr>
        <b/>
        <sz val="6"/>
        <color rgb="FF090A0E"/>
        <rFont val="Times New Roman"/>
        <family val="1"/>
      </rPr>
      <t>101   CAPITAL</t>
    </r>
  </si>
  <si>
    <r>
      <rPr>
        <sz val="6"/>
        <color rgb="FF231F20"/>
        <rFont val="Times New Roman"/>
        <family val="1"/>
      </rPr>
      <t>1013  Capital souscrit - appelé versé</t>
    </r>
  </si>
  <si>
    <r>
      <rPr>
        <sz val="6"/>
        <color rgb="FF231F20"/>
        <rFont val="Times New Roman"/>
        <family val="1"/>
      </rPr>
      <t>10133  Capital - actions simples</t>
    </r>
  </si>
  <si>
    <r>
      <rPr>
        <sz val="6"/>
        <color rgb="FF231F20"/>
        <rFont val="Times New Roman"/>
        <family val="1"/>
      </rPr>
      <t>10134 Capital - actions d'attribution</t>
    </r>
  </si>
  <si>
    <r>
      <rPr>
        <vertAlign val="subscript"/>
        <sz val="6"/>
        <color rgb="FF231F20"/>
        <rFont val="Times New Roman"/>
        <family val="1"/>
      </rPr>
      <t>X</t>
    </r>
    <r>
      <rPr>
        <sz val="5.5"/>
        <color rgb="FF231F20"/>
        <rFont val="Times New Roman"/>
        <family val="1"/>
      </rPr>
      <t>1</t>
    </r>
  </si>
  <si>
    <r>
      <rPr>
        <sz val="6"/>
        <color rgb="FF231F20"/>
        <rFont val="Times New Roman"/>
        <family val="1"/>
      </rPr>
      <t>1014  Capital - participation des employeurs à l'effort de construction</t>
    </r>
  </si>
  <si>
    <r>
      <rPr>
        <sz val="6"/>
        <color rgb="FF231F20"/>
        <rFont val="Times New Roman"/>
        <family val="1"/>
      </rPr>
      <t>1018  Capital - actions d'attribution (ancien régime)</t>
    </r>
  </si>
  <si>
    <r>
      <rPr>
        <b/>
        <sz val="6"/>
        <color rgb="FF090A0E"/>
        <rFont val="Times New Roman"/>
        <family val="1"/>
      </rPr>
      <t>102  Dotations</t>
    </r>
  </si>
  <si>
    <r>
      <rPr>
        <sz val="6"/>
        <color rgb="FF231F20"/>
        <rFont val="Times New Roman"/>
        <family val="1"/>
      </rPr>
      <t>1021  Dotation initiale</t>
    </r>
  </si>
  <si>
    <r>
      <rPr>
        <sz val="6"/>
        <color rgb="FF090A0E"/>
        <rFont val="Times New Roman"/>
        <family val="1"/>
      </rPr>
      <t>1022  Complément de dotation</t>
    </r>
  </si>
  <si>
    <r>
      <rPr>
        <sz val="6"/>
        <color rgb="FF090A0E"/>
        <rFont val="Times New Roman"/>
        <family val="1"/>
      </rPr>
      <t>1023 Fonds de dotation (fondation HLM)</t>
    </r>
  </si>
  <si>
    <r>
      <rPr>
        <b/>
        <sz val="6"/>
        <color rgb="FF090A0E"/>
        <rFont val="Times New Roman"/>
        <family val="1"/>
      </rPr>
      <t>103  Autres fonds propres - Autres compléments de dotation et dons et legs en capital</t>
    </r>
  </si>
  <si>
    <r>
      <rPr>
        <sz val="6"/>
        <color rgb="FF231F20"/>
        <rFont val="Times New Roman"/>
        <family val="1"/>
      </rPr>
      <t>1031  Autres compléments de dotation - Etat</t>
    </r>
  </si>
  <si>
    <r>
      <rPr>
        <sz val="6"/>
        <color rgb="FF090A0E"/>
        <rFont val="Times New Roman"/>
        <family val="1"/>
      </rPr>
      <t>10311  Dotations exceptionnelles de l'Etat</t>
    </r>
  </si>
  <si>
    <r>
      <rPr>
        <sz val="6"/>
        <color rgb="FF090A0E"/>
        <rFont val="Times New Roman"/>
        <family val="1"/>
      </rPr>
      <t>10318  Autres dotations</t>
    </r>
  </si>
  <si>
    <r>
      <rPr>
        <sz val="6"/>
        <color rgb="FF090A0E"/>
        <rFont val="Times New Roman"/>
        <family val="1"/>
      </rPr>
      <t>1032  Autres compléments de dotation - Autres collectivités publiques</t>
    </r>
  </si>
  <si>
    <r>
      <rPr>
        <sz val="6"/>
        <color rgb="FF090A0E"/>
        <rFont val="Times New Roman"/>
        <family val="1"/>
      </rPr>
      <t>1033  Dons et legs en capital</t>
    </r>
  </si>
  <si>
    <r>
      <rPr>
        <b/>
        <sz val="6"/>
        <color rgb="FF090A0E"/>
        <rFont val="Times New Roman"/>
        <family val="1"/>
      </rPr>
      <t>104   Primes liées au capital social</t>
    </r>
  </si>
  <si>
    <r>
      <rPr>
        <sz val="6"/>
        <color rgb="FF231F20"/>
        <rFont val="Times New Roman"/>
        <family val="1"/>
      </rPr>
      <t>1041 Primes d'émission</t>
    </r>
  </si>
  <si>
    <r>
      <rPr>
        <sz val="6"/>
        <color rgb="FF231F20"/>
        <rFont val="Times New Roman"/>
        <family val="1"/>
      </rPr>
      <t>1042  Primes de fusion</t>
    </r>
  </si>
  <si>
    <r>
      <rPr>
        <sz val="6"/>
        <color rgb="FF231F20"/>
        <rFont val="Times New Roman"/>
        <family val="1"/>
      </rPr>
      <t>1043  Primes d'apport</t>
    </r>
  </si>
  <si>
    <r>
      <rPr>
        <b/>
        <sz val="6"/>
        <color rgb="FF090A0E"/>
        <rFont val="Times New Roman"/>
        <family val="1"/>
      </rPr>
      <t>105   Ecarts de réévaluation</t>
    </r>
  </si>
  <si>
    <r>
      <rPr>
        <sz val="6"/>
        <color rgb="FF231F20"/>
        <rFont val="Times New Roman"/>
        <family val="1"/>
      </rPr>
      <t>1051 Réserve spéciale de réévaluation</t>
    </r>
  </si>
  <si>
    <r>
      <rPr>
        <b/>
        <sz val="6"/>
        <color rgb="FF090A0E"/>
        <rFont val="Times New Roman"/>
        <family val="1"/>
      </rPr>
      <t>106   Réserves</t>
    </r>
  </si>
  <si>
    <r>
      <rPr>
        <sz val="6"/>
        <color rgb="FF090A0E"/>
        <rFont val="Times New Roman"/>
        <family val="1"/>
      </rPr>
      <t>1061  Réserve légale</t>
    </r>
  </si>
  <si>
    <r>
      <rPr>
        <sz val="6"/>
        <color rgb="FF090A0E"/>
        <rFont val="Times New Roman"/>
        <family val="1"/>
      </rPr>
      <t>1063  Réserves statutaires ou contractuelles</t>
    </r>
  </si>
  <si>
    <r>
      <rPr>
        <sz val="6"/>
        <color rgb="FF090A0E"/>
        <rFont val="Times New Roman"/>
        <family val="1"/>
      </rPr>
      <t>1067  Excédents d'exploitation affectés à l'investissement</t>
    </r>
  </si>
  <si>
    <r>
      <rPr>
        <sz val="6"/>
        <color rgb="FF231F20"/>
        <rFont val="Times New Roman"/>
        <family val="1"/>
      </rPr>
      <t>10671 « Excédents d'exploitation affectés à l'investissement - Activités relevant du service d'intérêt économique général depuis 2021 »</t>
    </r>
  </si>
  <si>
    <r>
      <rPr>
        <i/>
        <sz val="6"/>
        <color rgb="FF231F20"/>
        <rFont val="Times New Roman"/>
        <family val="1"/>
      </rPr>
      <t>106716 « Excédents d’exploitation affectés à l’investissement – Activité d’organisme de foncier solidaire »</t>
    </r>
  </si>
  <si>
    <r>
      <rPr>
        <i/>
        <sz val="6"/>
        <color rgb="FF231F20"/>
        <rFont val="Times New Roman"/>
        <family val="1"/>
      </rPr>
      <t>106718 « Excédents d’exploitation affectés à l’investissement – Hors activité d’organisme de foncier solidaire »</t>
    </r>
  </si>
  <si>
    <r>
      <rPr>
        <sz val="6"/>
        <color rgb="FF231F20"/>
        <rFont val="Times New Roman"/>
        <family val="1"/>
      </rPr>
      <t>10672 « Excédents d'exploitation affectés à l'investissement - Activités ne relevant pas du service d'intérêt économique général depuis 2021 »</t>
    </r>
  </si>
  <si>
    <r>
      <rPr>
        <sz val="6"/>
        <color rgb="FF231F20"/>
        <rFont val="Times New Roman"/>
        <family val="1"/>
      </rPr>
      <t>10678 « Excédents d'exploitation affectés à l'investissement - Activités antérieures à 2021 »</t>
    </r>
  </si>
  <si>
    <r>
      <rPr>
        <sz val="6"/>
        <color rgb="FF090A0E"/>
        <rFont val="Times New Roman"/>
        <family val="1"/>
      </rPr>
      <t>1068  Autres réserves</t>
    </r>
  </si>
  <si>
    <r>
      <rPr>
        <sz val="6"/>
        <color rgb="FF090A0E"/>
        <rFont val="Times New Roman"/>
        <family val="1"/>
      </rPr>
      <t>10685 Réserves sur cessions immobilières</t>
    </r>
  </si>
  <si>
    <t>106851 « Réserves sur cessions immobilières – Activités relevant du service d’intérêt économique général depuis 2021 »</t>
  </si>
  <si>
    <r>
      <rPr>
        <b/>
        <sz val="6"/>
        <color rgb="FF090A0E"/>
        <rFont val="Times New Roman"/>
        <family val="1"/>
      </rPr>
      <t>S</t>
    </r>
    <r>
      <rPr>
        <b/>
        <sz val="5"/>
        <color rgb="FF090A0E"/>
        <rFont val="Times New Roman"/>
        <family val="1"/>
      </rPr>
      <t>OCIETES D</t>
    </r>
    <r>
      <rPr>
        <b/>
        <sz val="6"/>
        <color rgb="FF090A0E"/>
        <rFont val="Times New Roman"/>
        <family val="1"/>
      </rPr>
      <t xml:space="preserve">'HLM </t>
    </r>
  </si>
  <si>
    <t>53      CAISSE</t>
  </si>
  <si>
    <t>Compte</t>
  </si>
  <si>
    <t>Intitulé</t>
  </si>
  <si>
    <t>1</t>
  </si>
  <si>
    <t>10</t>
  </si>
  <si>
    <t>101</t>
  </si>
  <si>
    <t>1013</t>
  </si>
  <si>
    <t>10133</t>
  </si>
  <si>
    <t>10134</t>
  </si>
  <si>
    <t>1014</t>
  </si>
  <si>
    <t>1018</t>
  </si>
  <si>
    <t>102</t>
  </si>
  <si>
    <t>1021</t>
  </si>
  <si>
    <t>1022</t>
  </si>
  <si>
    <t>1023</t>
  </si>
  <si>
    <t>103</t>
  </si>
  <si>
    <t>1031</t>
  </si>
  <si>
    <t>10311</t>
  </si>
  <si>
    <t>10318</t>
  </si>
  <si>
    <t>1032</t>
  </si>
  <si>
    <t>1033</t>
  </si>
  <si>
    <t>104</t>
  </si>
  <si>
    <t>1041</t>
  </si>
  <si>
    <t>1042</t>
  </si>
  <si>
    <t>1043</t>
  </si>
  <si>
    <t>105</t>
  </si>
  <si>
    <t>1051</t>
  </si>
  <si>
    <t>106</t>
  </si>
  <si>
    <t>1061</t>
  </si>
  <si>
    <t>1063</t>
  </si>
  <si>
    <t>1067</t>
  </si>
  <si>
    <t>10671</t>
  </si>
  <si>
    <t>106716</t>
  </si>
  <si>
    <t>106718</t>
  </si>
  <si>
    <t>10672</t>
  </si>
  <si>
    <t>10678</t>
  </si>
  <si>
    <t>1068</t>
  </si>
  <si>
    <t>10685</t>
  </si>
  <si>
    <t>106851</t>
  </si>
  <si>
    <t>106852</t>
  </si>
  <si>
    <t>106858</t>
  </si>
  <si>
    <t>10688</t>
  </si>
  <si>
    <t>106881</t>
  </si>
  <si>
    <t>1068816</t>
  </si>
  <si>
    <t>1068818</t>
  </si>
  <si>
    <t>106882</t>
  </si>
  <si>
    <t>106888</t>
  </si>
  <si>
    <t>11</t>
  </si>
  <si>
    <t>110</t>
  </si>
  <si>
    <t>11011</t>
  </si>
  <si>
    <t>110116</t>
  </si>
  <si>
    <t>110118</t>
  </si>
  <si>
    <t>11012</t>
  </si>
  <si>
    <t>11018</t>
  </si>
  <si>
    <t>119</t>
  </si>
  <si>
    <t>11911</t>
  </si>
  <si>
    <t>119116</t>
  </si>
  <si>
    <t>119118</t>
  </si>
  <si>
    <t>11912</t>
  </si>
  <si>
    <t>11918</t>
  </si>
  <si>
    <t>12</t>
  </si>
  <si>
    <t>120</t>
  </si>
  <si>
    <t>12011</t>
  </si>
  <si>
    <t>120116</t>
  </si>
  <si>
    <t>120118</t>
  </si>
  <si>
    <t>12018</t>
  </si>
  <si>
    <t>129</t>
  </si>
  <si>
    <t>12911</t>
  </si>
  <si>
    <t>129116</t>
  </si>
  <si>
    <t>129118</t>
  </si>
  <si>
    <t>12918</t>
  </si>
  <si>
    <t>13</t>
  </si>
  <si>
    <t>131</t>
  </si>
  <si>
    <t>1311</t>
  </si>
  <si>
    <t>13111</t>
  </si>
  <si>
    <t>13112</t>
  </si>
  <si>
    <t>1312</t>
  </si>
  <si>
    <t>1313</t>
  </si>
  <si>
    <t>1314</t>
  </si>
  <si>
    <t>1315</t>
  </si>
  <si>
    <t>1316</t>
  </si>
  <si>
    <t>1317</t>
  </si>
  <si>
    <t>13171</t>
  </si>
  <si>
    <t>13172</t>
  </si>
  <si>
    <t>13178</t>
  </si>
  <si>
    <t>1318</t>
  </si>
  <si>
    <t>13181</t>
  </si>
  <si>
    <t>13188</t>
  </si>
  <si>
    <t>138</t>
  </si>
  <si>
    <t>139</t>
  </si>
  <si>
    <t>1391</t>
  </si>
  <si>
    <t>13911</t>
  </si>
  <si>
    <t>139111</t>
  </si>
  <si>
    <t>139112</t>
  </si>
  <si>
    <t>13912</t>
  </si>
  <si>
    <t>13913</t>
  </si>
  <si>
    <t>13914</t>
  </si>
  <si>
    <t>13915</t>
  </si>
  <si>
    <t>13916</t>
  </si>
  <si>
    <t>13917</t>
  </si>
  <si>
    <t>139171</t>
  </si>
  <si>
    <t>139172</t>
  </si>
  <si>
    <t>139178</t>
  </si>
  <si>
    <t>13918</t>
  </si>
  <si>
    <t>1398</t>
  </si>
  <si>
    <t>14</t>
  </si>
  <si>
    <t>145</t>
  </si>
  <si>
    <t>146</t>
  </si>
  <si>
    <t>15</t>
  </si>
  <si>
    <t>151</t>
  </si>
  <si>
    <t>1511</t>
  </si>
  <si>
    <t>1514</t>
  </si>
  <si>
    <t>1515</t>
  </si>
  <si>
    <t>1516</t>
  </si>
  <si>
    <t>15161</t>
  </si>
  <si>
    <t>15162</t>
  </si>
  <si>
    <t>15168</t>
  </si>
  <si>
    <t>1518</t>
  </si>
  <si>
    <t>153</t>
  </si>
  <si>
    <t>157</t>
  </si>
  <si>
    <t>1572</t>
  </si>
  <si>
    <t>158</t>
  </si>
  <si>
    <t>1581</t>
  </si>
  <si>
    <t>1586</t>
  </si>
  <si>
    <t>1588</t>
  </si>
  <si>
    <t>16</t>
  </si>
  <si>
    <t>162</t>
  </si>
  <si>
    <t>1621</t>
  </si>
  <si>
    <t>1628</t>
  </si>
  <si>
    <t>163</t>
  </si>
  <si>
    <t>164</t>
  </si>
  <si>
    <t>1641</t>
  </si>
  <si>
    <t>1642</t>
  </si>
  <si>
    <t>1647</t>
  </si>
  <si>
    <t>1648</t>
  </si>
  <si>
    <t>165</t>
  </si>
  <si>
    <t>1651</t>
  </si>
  <si>
    <t>1654</t>
  </si>
  <si>
    <t>1658</t>
  </si>
  <si>
    <t>166</t>
  </si>
  <si>
    <t>167</t>
  </si>
  <si>
    <t>1671</t>
  </si>
  <si>
    <t>1672</t>
  </si>
  <si>
    <t>1673</t>
  </si>
  <si>
    <t>1674</t>
  </si>
  <si>
    <t>1675</t>
  </si>
  <si>
    <t>1676</t>
  </si>
  <si>
    <t>1677</t>
  </si>
  <si>
    <t>1678</t>
  </si>
  <si>
    <t>16781</t>
  </si>
  <si>
    <t>16788</t>
  </si>
  <si>
    <t>168</t>
  </si>
  <si>
    <t>1681</t>
  </si>
  <si>
    <t>1687</t>
  </si>
  <si>
    <t>1688</t>
  </si>
  <si>
    <t>16881</t>
  </si>
  <si>
    <t>16882</t>
  </si>
  <si>
    <t>16883</t>
  </si>
  <si>
    <t>169</t>
  </si>
  <si>
    <t>17</t>
  </si>
  <si>
    <t>171</t>
  </si>
  <si>
    <t>1711</t>
  </si>
  <si>
    <t>1718</t>
  </si>
  <si>
    <t>174</t>
  </si>
  <si>
    <t>1741</t>
  </si>
  <si>
    <t>1748</t>
  </si>
  <si>
    <t>178</t>
  </si>
  <si>
    <t>1781</t>
  </si>
  <si>
    <t>1788</t>
  </si>
  <si>
    <t>18</t>
  </si>
  <si>
    <t>2</t>
  </si>
  <si>
    <t>20</t>
  </si>
  <si>
    <t>201</t>
  </si>
  <si>
    <t>2011</t>
  </si>
  <si>
    <t>2012</t>
  </si>
  <si>
    <t>2013</t>
  </si>
  <si>
    <t>203</t>
  </si>
  <si>
    <t>205</t>
  </si>
  <si>
    <t>206</t>
  </si>
  <si>
    <t>207</t>
  </si>
  <si>
    <t>208</t>
  </si>
  <si>
    <t>2082</t>
  </si>
  <si>
    <t>2083</t>
  </si>
  <si>
    <t>2084</t>
  </si>
  <si>
    <t>2085</t>
  </si>
  <si>
    <t>2088</t>
  </si>
  <si>
    <t>21</t>
  </si>
  <si>
    <t>211</t>
  </si>
  <si>
    <t>2111</t>
  </si>
  <si>
    <t>2112</t>
  </si>
  <si>
    <t>2113</t>
  </si>
  <si>
    <t>2115</t>
  </si>
  <si>
    <t>21151</t>
  </si>
  <si>
    <t>21155</t>
  </si>
  <si>
    <t>21156</t>
  </si>
  <si>
    <t>212</t>
  </si>
  <si>
    <t>2126</t>
  </si>
  <si>
    <t>2128</t>
  </si>
  <si>
    <t>213</t>
  </si>
  <si>
    <t>2131</t>
  </si>
  <si>
    <t>21311</t>
  </si>
  <si>
    <t>2131101</t>
  </si>
  <si>
    <t>2131102</t>
  </si>
  <si>
    <t>2131103</t>
  </si>
  <si>
    <t>2131104</t>
  </si>
  <si>
    <t>2131105</t>
  </si>
  <si>
    <t>2131106</t>
  </si>
  <si>
    <t>2131107</t>
  </si>
  <si>
    <t>2131108</t>
  </si>
  <si>
    <t>2131109</t>
  </si>
  <si>
    <t>2131110</t>
  </si>
  <si>
    <t>2131111</t>
  </si>
  <si>
    <t>2131112</t>
  </si>
  <si>
    <t>2131118</t>
  </si>
  <si>
    <t>21315</t>
  </si>
  <si>
    <t>21318</t>
  </si>
  <si>
    <t>2134</t>
  </si>
  <si>
    <t>2135</t>
  </si>
  <si>
    <t>2138</t>
  </si>
  <si>
    <t>214</t>
  </si>
  <si>
    <t>2141</t>
  </si>
  <si>
    <t>21411</t>
  </si>
  <si>
    <t>21415</t>
  </si>
  <si>
    <t>21418</t>
  </si>
  <si>
    <t>2144</t>
  </si>
  <si>
    <t>2145</t>
  </si>
  <si>
    <t>2148</t>
  </si>
  <si>
    <t>215</t>
  </si>
  <si>
    <t>2151</t>
  </si>
  <si>
    <t>2154</t>
  </si>
  <si>
    <t>218</t>
  </si>
  <si>
    <t>2181</t>
  </si>
  <si>
    <t>2182</t>
  </si>
  <si>
    <t>2183</t>
  </si>
  <si>
    <t>2184</t>
  </si>
  <si>
    <t>2188</t>
  </si>
  <si>
    <t>22</t>
  </si>
  <si>
    <t>221</t>
  </si>
  <si>
    <t>222</t>
  </si>
  <si>
    <t>2221</t>
  </si>
  <si>
    <t>2224</t>
  </si>
  <si>
    <t>223</t>
  </si>
  <si>
    <t>2231</t>
  </si>
  <si>
    <t>2234</t>
  </si>
  <si>
    <t>229</t>
  </si>
  <si>
    <t>2291</t>
  </si>
  <si>
    <t>2292</t>
  </si>
  <si>
    <t>2293</t>
  </si>
  <si>
    <t>23</t>
  </si>
  <si>
    <t>231</t>
  </si>
  <si>
    <t>2312</t>
  </si>
  <si>
    <t>2313</t>
  </si>
  <si>
    <t>23131</t>
  </si>
  <si>
    <t>231311</t>
  </si>
  <si>
    <t>231315</t>
  </si>
  <si>
    <t>231318</t>
  </si>
  <si>
    <t>23138</t>
  </si>
  <si>
    <t>2314</t>
  </si>
  <si>
    <t>23141</t>
  </si>
  <si>
    <t>231411</t>
  </si>
  <si>
    <t>231415</t>
  </si>
  <si>
    <t>231418</t>
  </si>
  <si>
    <t>23148</t>
  </si>
  <si>
    <t>2318</t>
  </si>
  <si>
    <t>232</t>
  </si>
  <si>
    <t>235</t>
  </si>
  <si>
    <t>237</t>
  </si>
  <si>
    <t>238</t>
  </si>
  <si>
    <t>26</t>
  </si>
  <si>
    <t>261</t>
  </si>
  <si>
    <t>2611</t>
  </si>
  <si>
    <t>26111</t>
  </si>
  <si>
    <t>26112</t>
  </si>
  <si>
    <t>2612</t>
  </si>
  <si>
    <t>2618</t>
  </si>
  <si>
    <t>266</t>
  </si>
  <si>
    <t>267</t>
  </si>
  <si>
    <t>2671</t>
  </si>
  <si>
    <t>2674</t>
  </si>
  <si>
    <t>2675</t>
  </si>
  <si>
    <t>2676</t>
  </si>
  <si>
    <t>2678</t>
  </si>
  <si>
    <t>269</t>
  </si>
  <si>
    <t>27</t>
  </si>
  <si>
    <t>271</t>
  </si>
  <si>
    <t>272</t>
  </si>
  <si>
    <t>274</t>
  </si>
  <si>
    <t>2741</t>
  </si>
  <si>
    <t>2743</t>
  </si>
  <si>
    <t>2748</t>
  </si>
  <si>
    <t>275</t>
  </si>
  <si>
    <t>2751</t>
  </si>
  <si>
    <t>2755</t>
  </si>
  <si>
    <t>276</t>
  </si>
  <si>
    <t>2761</t>
  </si>
  <si>
    <t>2768</t>
  </si>
  <si>
    <t>27682</t>
  </si>
  <si>
    <t>27684</t>
  </si>
  <si>
    <t>27685</t>
  </si>
  <si>
    <t>27688</t>
  </si>
  <si>
    <t>278</t>
  </si>
  <si>
    <t>2781</t>
  </si>
  <si>
    <t>2782</t>
  </si>
  <si>
    <t>2783</t>
  </si>
  <si>
    <t>279</t>
  </si>
  <si>
    <t>28</t>
  </si>
  <si>
    <t>280</t>
  </si>
  <si>
    <t>2801</t>
  </si>
  <si>
    <t>2803</t>
  </si>
  <si>
    <t>2805</t>
  </si>
  <si>
    <t>2808</t>
  </si>
  <si>
    <t>28082</t>
  </si>
  <si>
    <t>28083</t>
  </si>
  <si>
    <t>28084</t>
  </si>
  <si>
    <t>28085</t>
  </si>
  <si>
    <t>28088</t>
  </si>
  <si>
    <t>281</t>
  </si>
  <si>
    <t>2812</t>
  </si>
  <si>
    <t>2813</t>
  </si>
  <si>
    <t>28131</t>
  </si>
  <si>
    <t>281311</t>
  </si>
  <si>
    <t>28131101</t>
  </si>
  <si>
    <t>28131102</t>
  </si>
  <si>
    <t>28131103</t>
  </si>
  <si>
    <t>28131104</t>
  </si>
  <si>
    <t>28131105</t>
  </si>
  <si>
    <t>28131106</t>
  </si>
  <si>
    <t>28131107</t>
  </si>
  <si>
    <t>28131108</t>
  </si>
  <si>
    <t>28131109</t>
  </si>
  <si>
    <t>28131110</t>
  </si>
  <si>
    <t>28131111</t>
  </si>
  <si>
    <t>28131112</t>
  </si>
  <si>
    <t>28131118</t>
  </si>
  <si>
    <t>281315</t>
  </si>
  <si>
    <t>281318</t>
  </si>
  <si>
    <t>28134</t>
  </si>
  <si>
    <t>28135</t>
  </si>
  <si>
    <t>28138</t>
  </si>
  <si>
    <t>2814</t>
  </si>
  <si>
    <t>28141</t>
  </si>
  <si>
    <t>281411</t>
  </si>
  <si>
    <t>281415</t>
  </si>
  <si>
    <t>281418</t>
  </si>
  <si>
    <t>28144</t>
  </si>
  <si>
    <t>28145</t>
  </si>
  <si>
    <t>28148</t>
  </si>
  <si>
    <t>2815</t>
  </si>
  <si>
    <t>28151</t>
  </si>
  <si>
    <t>28154</t>
  </si>
  <si>
    <t>2818</t>
  </si>
  <si>
    <t>28181</t>
  </si>
  <si>
    <t>28182</t>
  </si>
  <si>
    <t>28183</t>
  </si>
  <si>
    <t>28184</t>
  </si>
  <si>
    <t>28188</t>
  </si>
  <si>
    <t>282</t>
  </si>
  <si>
    <t>2821</t>
  </si>
  <si>
    <t>2824</t>
  </si>
  <si>
    <t>29</t>
  </si>
  <si>
    <t>290</t>
  </si>
  <si>
    <t>2905</t>
  </si>
  <si>
    <t>2906</t>
  </si>
  <si>
    <t>2907</t>
  </si>
  <si>
    <t>2908</t>
  </si>
  <si>
    <t>29082</t>
  </si>
  <si>
    <t>29083</t>
  </si>
  <si>
    <t>29084</t>
  </si>
  <si>
    <t>29085</t>
  </si>
  <si>
    <t>29088</t>
  </si>
  <si>
    <t>291</t>
  </si>
  <si>
    <t>2911</t>
  </si>
  <si>
    <t>2912</t>
  </si>
  <si>
    <t>2913</t>
  </si>
  <si>
    <t>2914</t>
  </si>
  <si>
    <t>2915</t>
  </si>
  <si>
    <t>2918</t>
  </si>
  <si>
    <t>292</t>
  </si>
  <si>
    <t>2921</t>
  </si>
  <si>
    <t>2922</t>
  </si>
  <si>
    <t>2923</t>
  </si>
  <si>
    <t>293</t>
  </si>
  <si>
    <t>2931</t>
  </si>
  <si>
    <t>2932</t>
  </si>
  <si>
    <t>296</t>
  </si>
  <si>
    <t>2961</t>
  </si>
  <si>
    <t>2966</t>
  </si>
  <si>
    <t>2967</t>
  </si>
  <si>
    <t>297</t>
  </si>
  <si>
    <t>2971</t>
  </si>
  <si>
    <t>2972</t>
  </si>
  <si>
    <t>2974</t>
  </si>
  <si>
    <t>29741</t>
  </si>
  <si>
    <t>29743</t>
  </si>
  <si>
    <t>29748</t>
  </si>
  <si>
    <t>2975</t>
  </si>
  <si>
    <t>2976</t>
  </si>
  <si>
    <t>2978</t>
  </si>
  <si>
    <t>3</t>
  </si>
  <si>
    <t>31</t>
  </si>
  <si>
    <t>311</t>
  </si>
  <si>
    <t>319</t>
  </si>
  <si>
    <t>32</t>
  </si>
  <si>
    <t>321</t>
  </si>
  <si>
    <t>3211</t>
  </si>
  <si>
    <t>3218</t>
  </si>
  <si>
    <t>322</t>
  </si>
  <si>
    <t>3221</t>
  </si>
  <si>
    <t>3222</t>
  </si>
  <si>
    <t>3223</t>
  </si>
  <si>
    <t>3224</t>
  </si>
  <si>
    <t>3225</t>
  </si>
  <si>
    <t>3226</t>
  </si>
  <si>
    <t>33</t>
  </si>
  <si>
    <t>331</t>
  </si>
  <si>
    <t>3311</t>
  </si>
  <si>
    <t>3312</t>
  </si>
  <si>
    <t>3313</t>
  </si>
  <si>
    <t>3314</t>
  </si>
  <si>
    <t>33141</t>
  </si>
  <si>
    <t>33142</t>
  </si>
  <si>
    <t>33143</t>
  </si>
  <si>
    <t>33148</t>
  </si>
  <si>
    <t>3315</t>
  </si>
  <si>
    <t>332</t>
  </si>
  <si>
    <t>3321</t>
  </si>
  <si>
    <t>3322</t>
  </si>
  <si>
    <t>3323</t>
  </si>
  <si>
    <t>33231</t>
  </si>
  <si>
    <t>33232</t>
  </si>
  <si>
    <t>33236</t>
  </si>
  <si>
    <t>3324</t>
  </si>
  <si>
    <t>33241</t>
  </si>
  <si>
    <t>33242</t>
  </si>
  <si>
    <t>33243</t>
  </si>
  <si>
    <t>33248</t>
  </si>
  <si>
    <t>3325</t>
  </si>
  <si>
    <t>333</t>
  </si>
  <si>
    <t>3331</t>
  </si>
  <si>
    <t>3332</t>
  </si>
  <si>
    <t>3333</t>
  </si>
  <si>
    <t>33331</t>
  </si>
  <si>
    <t>33332</t>
  </si>
  <si>
    <t>33336</t>
  </si>
  <si>
    <t>3334</t>
  </si>
  <si>
    <t>33341</t>
  </si>
  <si>
    <t>33342</t>
  </si>
  <si>
    <t>33343</t>
  </si>
  <si>
    <t>33348</t>
  </si>
  <si>
    <t>3335</t>
  </si>
  <si>
    <t>334</t>
  </si>
  <si>
    <t>3342</t>
  </si>
  <si>
    <t>3343</t>
  </si>
  <si>
    <t>33431</t>
  </si>
  <si>
    <t>33432</t>
  </si>
  <si>
    <t>33436</t>
  </si>
  <si>
    <t>3344</t>
  </si>
  <si>
    <t>33441</t>
  </si>
  <si>
    <t>33442</t>
  </si>
  <si>
    <t>33448</t>
  </si>
  <si>
    <t>3345</t>
  </si>
  <si>
    <t>337</t>
  </si>
  <si>
    <t>3371</t>
  </si>
  <si>
    <t>3372</t>
  </si>
  <si>
    <t>3373</t>
  </si>
  <si>
    <t>33731</t>
  </si>
  <si>
    <t>33732</t>
  </si>
  <si>
    <t>33736</t>
  </si>
  <si>
    <t>3374</t>
  </si>
  <si>
    <t>33741</t>
  </si>
  <si>
    <t>33742</t>
  </si>
  <si>
    <t>33743</t>
  </si>
  <si>
    <t>33748</t>
  </si>
  <si>
    <t>3375</t>
  </si>
  <si>
    <t>339</t>
  </si>
  <si>
    <t>3392</t>
  </si>
  <si>
    <t>3398</t>
  </si>
  <si>
    <t>35</t>
  </si>
  <si>
    <t>351</t>
  </si>
  <si>
    <t>352</t>
  </si>
  <si>
    <t>353</t>
  </si>
  <si>
    <t>354</t>
  </si>
  <si>
    <t>357</t>
  </si>
  <si>
    <t>358</t>
  </si>
  <si>
    <t>3581</t>
  </si>
  <si>
    <t>3587</t>
  </si>
  <si>
    <t>359</t>
  </si>
  <si>
    <t>3591</t>
  </si>
  <si>
    <t>3592</t>
  </si>
  <si>
    <t>36</t>
  </si>
  <si>
    <t>361</t>
  </si>
  <si>
    <t>3631</t>
  </si>
  <si>
    <t>3632</t>
  </si>
  <si>
    <t>37</t>
  </si>
  <si>
    <t>39</t>
  </si>
  <si>
    <t>391</t>
  </si>
  <si>
    <t>392</t>
  </si>
  <si>
    <t>393</t>
  </si>
  <si>
    <t>395</t>
  </si>
  <si>
    <t>3951</t>
  </si>
  <si>
    <t>3958</t>
  </si>
  <si>
    <t>397</t>
  </si>
  <si>
    <t>4</t>
  </si>
  <si>
    <t>40</t>
  </si>
  <si>
    <t>401</t>
  </si>
  <si>
    <t>4011</t>
  </si>
  <si>
    <t>4017</t>
  </si>
  <si>
    <t>402</t>
  </si>
  <si>
    <t>4021</t>
  </si>
  <si>
    <t>4027</t>
  </si>
  <si>
    <t>403</t>
  </si>
  <si>
    <t>4031</t>
  </si>
  <si>
    <t>4032</t>
  </si>
  <si>
    <t>404</t>
  </si>
  <si>
    <t>4041</t>
  </si>
  <si>
    <t>4047</t>
  </si>
  <si>
    <t>405</t>
  </si>
  <si>
    <t>408</t>
  </si>
  <si>
    <t>4081</t>
  </si>
  <si>
    <t>4082</t>
  </si>
  <si>
    <t>4084</t>
  </si>
  <si>
    <t>4088</t>
  </si>
  <si>
    <t>409</t>
  </si>
  <si>
    <t>4091</t>
  </si>
  <si>
    <t>40911</t>
  </si>
  <si>
    <t>40912</t>
  </si>
  <si>
    <t>40914</t>
  </si>
  <si>
    <t>4097</t>
  </si>
  <si>
    <t>4098</t>
  </si>
  <si>
    <t>41</t>
  </si>
  <si>
    <t>411</t>
  </si>
  <si>
    <t>4111</t>
  </si>
  <si>
    <t>4112</t>
  </si>
  <si>
    <t>4113</t>
  </si>
  <si>
    <t>4116</t>
  </si>
  <si>
    <t>4117</t>
  </si>
  <si>
    <t>412</t>
  </si>
  <si>
    <t>4121</t>
  </si>
  <si>
    <t>4122</t>
  </si>
  <si>
    <t>413</t>
  </si>
  <si>
    <t>414</t>
  </si>
  <si>
    <t>415</t>
  </si>
  <si>
    <t>4151</t>
  </si>
  <si>
    <t>4152</t>
  </si>
  <si>
    <t>4155</t>
  </si>
  <si>
    <t>4157</t>
  </si>
  <si>
    <t>416</t>
  </si>
  <si>
    <t>4161</t>
  </si>
  <si>
    <t>4162</t>
  </si>
  <si>
    <t>4164</t>
  </si>
  <si>
    <t>4165</t>
  </si>
  <si>
    <t>418</t>
  </si>
  <si>
    <t>419</t>
  </si>
  <si>
    <t>4191</t>
  </si>
  <si>
    <t>41911</t>
  </si>
  <si>
    <t>41912</t>
  </si>
  <si>
    <t>41913</t>
  </si>
  <si>
    <t>41914</t>
  </si>
  <si>
    <t>41915</t>
  </si>
  <si>
    <t>41917</t>
  </si>
  <si>
    <t>4195</t>
  </si>
  <si>
    <t>4197</t>
  </si>
  <si>
    <t>4198</t>
  </si>
  <si>
    <t>42</t>
  </si>
  <si>
    <t>421</t>
  </si>
  <si>
    <t>422</t>
  </si>
  <si>
    <t>424</t>
  </si>
  <si>
    <t>425</t>
  </si>
  <si>
    <t>427</t>
  </si>
  <si>
    <t>428</t>
  </si>
  <si>
    <t>4282</t>
  </si>
  <si>
    <t>4284</t>
  </si>
  <si>
    <t>4286</t>
  </si>
  <si>
    <t>4287</t>
  </si>
  <si>
    <t>43</t>
  </si>
  <si>
    <t>431</t>
  </si>
  <si>
    <t>437</t>
  </si>
  <si>
    <t>438</t>
  </si>
  <si>
    <t>4382</t>
  </si>
  <si>
    <t>4386</t>
  </si>
  <si>
    <t>4387</t>
  </si>
  <si>
    <t>44</t>
  </si>
  <si>
    <t>441</t>
  </si>
  <si>
    <t>442</t>
  </si>
  <si>
    <t>4421</t>
  </si>
  <si>
    <t>4422</t>
  </si>
  <si>
    <t>4423</t>
  </si>
  <si>
    <t>443</t>
  </si>
  <si>
    <t>4432</t>
  </si>
  <si>
    <t>4438</t>
  </si>
  <si>
    <t>44381</t>
  </si>
  <si>
    <t>44382</t>
  </si>
  <si>
    <t>444</t>
  </si>
  <si>
    <t>445</t>
  </si>
  <si>
    <t>4452</t>
  </si>
  <si>
    <t>4455</t>
  </si>
  <si>
    <t>4456</t>
  </si>
  <si>
    <t>44562</t>
  </si>
  <si>
    <t>44566</t>
  </si>
  <si>
    <t>44567</t>
  </si>
  <si>
    <t>4457</t>
  </si>
  <si>
    <t>4458</t>
  </si>
  <si>
    <t>44583</t>
  </si>
  <si>
    <t>44585</t>
  </si>
  <si>
    <t>44586</t>
  </si>
  <si>
    <t>44587</t>
  </si>
  <si>
    <t>44588</t>
  </si>
  <si>
    <t>445881</t>
  </si>
  <si>
    <t>445888</t>
  </si>
  <si>
    <t>447</t>
  </si>
  <si>
    <t>448</t>
  </si>
  <si>
    <t>4482</t>
  </si>
  <si>
    <t>4486</t>
  </si>
  <si>
    <t>4487</t>
  </si>
  <si>
    <t>449</t>
  </si>
  <si>
    <t>45</t>
  </si>
  <si>
    <t>451</t>
  </si>
  <si>
    <t>454</t>
  </si>
  <si>
    <t>4541</t>
  </si>
  <si>
    <t>4542</t>
  </si>
  <si>
    <t>4543</t>
  </si>
  <si>
    <t>455</t>
  </si>
  <si>
    <t>456</t>
  </si>
  <si>
    <t>4562</t>
  </si>
  <si>
    <t>4563</t>
  </si>
  <si>
    <t>457</t>
  </si>
  <si>
    <t>458</t>
  </si>
  <si>
    <t>46</t>
  </si>
  <si>
    <t>461</t>
  </si>
  <si>
    <t>4611</t>
  </si>
  <si>
    <t>4612</t>
  </si>
  <si>
    <t>4613</t>
  </si>
  <si>
    <t>4615</t>
  </si>
  <si>
    <t>4618</t>
  </si>
  <si>
    <t>462</t>
  </si>
  <si>
    <t>464</t>
  </si>
  <si>
    <t>465</t>
  </si>
  <si>
    <t>467</t>
  </si>
  <si>
    <t>4671</t>
  </si>
  <si>
    <t>4672</t>
  </si>
  <si>
    <t>4675</t>
  </si>
  <si>
    <t>4678</t>
  </si>
  <si>
    <t>468</t>
  </si>
  <si>
    <t>4686</t>
  </si>
  <si>
    <t>4687</t>
  </si>
  <si>
    <t>47</t>
  </si>
  <si>
    <t>476</t>
  </si>
  <si>
    <t>477</t>
  </si>
  <si>
    <t>478</t>
  </si>
  <si>
    <t>48</t>
  </si>
  <si>
    <t>481</t>
  </si>
  <si>
    <t>4813</t>
  </si>
  <si>
    <t>4816</t>
  </si>
  <si>
    <t>486</t>
  </si>
  <si>
    <t>4861</t>
  </si>
  <si>
    <t>4868</t>
  </si>
  <si>
    <t>487</t>
  </si>
  <si>
    <t>4871</t>
  </si>
  <si>
    <t>4872</t>
  </si>
  <si>
    <t>4878</t>
  </si>
  <si>
    <t>488</t>
  </si>
  <si>
    <t>4886</t>
  </si>
  <si>
    <t>4887</t>
  </si>
  <si>
    <t>49</t>
  </si>
  <si>
    <t>491</t>
  </si>
  <si>
    <t>4911</t>
  </si>
  <si>
    <t>49111</t>
  </si>
  <si>
    <t>49113</t>
  </si>
  <si>
    <t>4912</t>
  </si>
  <si>
    <t>4914</t>
  </si>
  <si>
    <t>4915</t>
  </si>
  <si>
    <t>49151</t>
  </si>
  <si>
    <t>49152</t>
  </si>
  <si>
    <t>4918</t>
  </si>
  <si>
    <t>495</t>
  </si>
  <si>
    <t>496</t>
  </si>
  <si>
    <t>5</t>
  </si>
  <si>
    <t>50</t>
  </si>
  <si>
    <t>506</t>
  </si>
  <si>
    <t>507</t>
  </si>
  <si>
    <t>508</t>
  </si>
  <si>
    <t>5081</t>
  </si>
  <si>
    <t>5088</t>
  </si>
  <si>
    <t>51</t>
  </si>
  <si>
    <t>511</t>
  </si>
  <si>
    <t>5111</t>
  </si>
  <si>
    <t>5112</t>
  </si>
  <si>
    <t>5113</t>
  </si>
  <si>
    <t>5114</t>
  </si>
  <si>
    <t>5115</t>
  </si>
  <si>
    <t>5116</t>
  </si>
  <si>
    <t>5117</t>
  </si>
  <si>
    <t>512</t>
  </si>
  <si>
    <t>515</t>
  </si>
  <si>
    <t>516</t>
  </si>
  <si>
    <t>5161</t>
  </si>
  <si>
    <t>5162</t>
  </si>
  <si>
    <t>5163</t>
  </si>
  <si>
    <t>518</t>
  </si>
  <si>
    <t>5181</t>
  </si>
  <si>
    <t>5188</t>
  </si>
  <si>
    <t>519</t>
  </si>
  <si>
    <t>5193</t>
  </si>
  <si>
    <t>5195</t>
  </si>
  <si>
    <t>5198</t>
  </si>
  <si>
    <t>53</t>
  </si>
  <si>
    <t>54</t>
  </si>
  <si>
    <t>58</t>
  </si>
  <si>
    <t>59</t>
  </si>
  <si>
    <t>590</t>
  </si>
  <si>
    <t>5906</t>
  </si>
  <si>
    <t>5908</t>
  </si>
  <si>
    <t>60</t>
  </si>
  <si>
    <t>601</t>
  </si>
  <si>
    <t>602</t>
  </si>
  <si>
    <t>6021</t>
  </si>
  <si>
    <t>6022</t>
  </si>
  <si>
    <t>60221</t>
  </si>
  <si>
    <t>60222</t>
  </si>
  <si>
    <t>60223</t>
  </si>
  <si>
    <t>60225</t>
  </si>
  <si>
    <t>603</t>
  </si>
  <si>
    <t>6031</t>
  </si>
  <si>
    <t>6032</t>
  </si>
  <si>
    <t>6037</t>
  </si>
  <si>
    <t>604</t>
  </si>
  <si>
    <t>6041</t>
  </si>
  <si>
    <t>6042</t>
  </si>
  <si>
    <t>605</t>
  </si>
  <si>
    <t>606</t>
  </si>
  <si>
    <t>6061</t>
  </si>
  <si>
    <t>60611</t>
  </si>
  <si>
    <t>60612</t>
  </si>
  <si>
    <t>60613</t>
  </si>
  <si>
    <t>60614</t>
  </si>
  <si>
    <t>60615</t>
  </si>
  <si>
    <t>60616</t>
  </si>
  <si>
    <t>6063</t>
  </si>
  <si>
    <t>6064</t>
  </si>
  <si>
    <t>6068</t>
  </si>
  <si>
    <t>607</t>
  </si>
  <si>
    <t>608</t>
  </si>
  <si>
    <t>609</t>
  </si>
  <si>
    <t>6092</t>
  </si>
  <si>
    <t>6094</t>
  </si>
  <si>
    <t>6095</t>
  </si>
  <si>
    <t>6096</t>
  </si>
  <si>
    <t>6098</t>
  </si>
  <si>
    <t>61</t>
  </si>
  <si>
    <t>611</t>
  </si>
  <si>
    <t>6111</t>
  </si>
  <si>
    <t>6112</t>
  </si>
  <si>
    <t>6113</t>
  </si>
  <si>
    <t>6114</t>
  </si>
  <si>
    <t>6115</t>
  </si>
  <si>
    <t>6116</t>
  </si>
  <si>
    <t>6118</t>
  </si>
  <si>
    <t>612</t>
  </si>
  <si>
    <t>6122</t>
  </si>
  <si>
    <t>6125</t>
  </si>
  <si>
    <t>6127</t>
  </si>
  <si>
    <t>613</t>
  </si>
  <si>
    <t>6132</t>
  </si>
  <si>
    <t>6135</t>
  </si>
  <si>
    <t>614</t>
  </si>
  <si>
    <t>615</t>
  </si>
  <si>
    <t>6151</t>
  </si>
  <si>
    <t>6152</t>
  </si>
  <si>
    <t>6156</t>
  </si>
  <si>
    <t>6158</t>
  </si>
  <si>
    <t>616</t>
  </si>
  <si>
    <t>6161</t>
  </si>
  <si>
    <t>6162</t>
  </si>
  <si>
    <t>6163</t>
  </si>
  <si>
    <t>6168</t>
  </si>
  <si>
    <t>617</t>
  </si>
  <si>
    <t>618</t>
  </si>
  <si>
    <t>6181</t>
  </si>
  <si>
    <t>6183</t>
  </si>
  <si>
    <t>6185</t>
  </si>
  <si>
    <t>619</t>
  </si>
  <si>
    <t>62</t>
  </si>
  <si>
    <t>621</t>
  </si>
  <si>
    <t>6211</t>
  </si>
  <si>
    <t>6214</t>
  </si>
  <si>
    <t>622</t>
  </si>
  <si>
    <t>6221</t>
  </si>
  <si>
    <t>6222</t>
  </si>
  <si>
    <t>6223</t>
  </si>
  <si>
    <t>6224</t>
  </si>
  <si>
    <t>6226</t>
  </si>
  <si>
    <t>6227</t>
  </si>
  <si>
    <t>6228</t>
  </si>
  <si>
    <t>623</t>
  </si>
  <si>
    <t>6231</t>
  </si>
  <si>
    <t>6233</t>
  </si>
  <si>
    <t>6234</t>
  </si>
  <si>
    <t>6235</t>
  </si>
  <si>
    <t>6236</t>
  </si>
  <si>
    <t>6237</t>
  </si>
  <si>
    <t>6238</t>
  </si>
  <si>
    <t>624</t>
  </si>
  <si>
    <t>625</t>
  </si>
  <si>
    <t>6251</t>
  </si>
  <si>
    <t>6255</t>
  </si>
  <si>
    <t>6256</t>
  </si>
  <si>
    <t>6257</t>
  </si>
  <si>
    <t>626</t>
  </si>
  <si>
    <t>627</t>
  </si>
  <si>
    <t>628</t>
  </si>
  <si>
    <t>6281</t>
  </si>
  <si>
    <t>6282</t>
  </si>
  <si>
    <t>6283</t>
  </si>
  <si>
    <t>6284</t>
  </si>
  <si>
    <t>6285</t>
  </si>
  <si>
    <t>62851</t>
  </si>
  <si>
    <t>62853</t>
  </si>
  <si>
    <t>6288</t>
  </si>
  <si>
    <t>629</t>
  </si>
  <si>
    <t>63</t>
  </si>
  <si>
    <t>631</t>
  </si>
  <si>
    <t>6311</t>
  </si>
  <si>
    <t>6312</t>
  </si>
  <si>
    <t>6313</t>
  </si>
  <si>
    <t>6314</t>
  </si>
  <si>
    <t>6318</t>
  </si>
  <si>
    <t>633</t>
  </si>
  <si>
    <t>6331</t>
  </si>
  <si>
    <t>6332</t>
  </si>
  <si>
    <t>6333</t>
  </si>
  <si>
    <t>6334</t>
  </si>
  <si>
    <t>6335</t>
  </si>
  <si>
    <t>6336</t>
  </si>
  <si>
    <t>6338</t>
  </si>
  <si>
    <t>635</t>
  </si>
  <si>
    <t>6351</t>
  </si>
  <si>
    <t>63512</t>
  </si>
  <si>
    <t>63513</t>
  </si>
  <si>
    <t>63514</t>
  </si>
  <si>
    <t>6352</t>
  </si>
  <si>
    <t>6353</t>
  </si>
  <si>
    <t>6354</t>
  </si>
  <si>
    <t>6358</t>
  </si>
  <si>
    <t>637</t>
  </si>
  <si>
    <t>64</t>
  </si>
  <si>
    <t>641</t>
  </si>
  <si>
    <t>6411</t>
  </si>
  <si>
    <t>6412</t>
  </si>
  <si>
    <t>6413</t>
  </si>
  <si>
    <t>6414</t>
  </si>
  <si>
    <t>6415</t>
  </si>
  <si>
    <t>6417</t>
  </si>
  <si>
    <t>6418</t>
  </si>
  <si>
    <t>645</t>
  </si>
  <si>
    <t>6451</t>
  </si>
  <si>
    <t>6452</t>
  </si>
  <si>
    <t>6453</t>
  </si>
  <si>
    <t>6454</t>
  </si>
  <si>
    <t>6455</t>
  </si>
  <si>
    <t>6458</t>
  </si>
  <si>
    <t>647</t>
  </si>
  <si>
    <t>6471</t>
  </si>
  <si>
    <t>6472</t>
  </si>
  <si>
    <t>6473</t>
  </si>
  <si>
    <t>6474</t>
  </si>
  <si>
    <t>6475</t>
  </si>
  <si>
    <t>6478</t>
  </si>
  <si>
    <t>648</t>
  </si>
  <si>
    <t>6481</t>
  </si>
  <si>
    <t>6485</t>
  </si>
  <si>
    <t>65</t>
  </si>
  <si>
    <t>651</t>
  </si>
  <si>
    <t>654</t>
  </si>
  <si>
    <t>6541</t>
  </si>
  <si>
    <t>65411</t>
  </si>
  <si>
    <t>65412</t>
  </si>
  <si>
    <t>65415</t>
  </si>
  <si>
    <t>65418</t>
  </si>
  <si>
    <t>6542</t>
  </si>
  <si>
    <t>65421</t>
  </si>
  <si>
    <t>65422</t>
  </si>
  <si>
    <t>65425</t>
  </si>
  <si>
    <t>65428</t>
  </si>
  <si>
    <t>655</t>
  </si>
  <si>
    <t>658</t>
  </si>
  <si>
    <t>66</t>
  </si>
  <si>
    <t>661</t>
  </si>
  <si>
    <t>6611</t>
  </si>
  <si>
    <t>66111</t>
  </si>
  <si>
    <t>66112</t>
  </si>
  <si>
    <t>661121</t>
  </si>
  <si>
    <t>661122</t>
  </si>
  <si>
    <t>6611221</t>
  </si>
  <si>
    <t>6611222</t>
  </si>
  <si>
    <t>661123</t>
  </si>
  <si>
    <t>661124</t>
  </si>
  <si>
    <t>66114</t>
  </si>
  <si>
    <t>661141</t>
  </si>
  <si>
    <t>661142</t>
  </si>
  <si>
    <t>66115</t>
  </si>
  <si>
    <t>66116</t>
  </si>
  <si>
    <t>66117</t>
  </si>
  <si>
    <t>66118</t>
  </si>
  <si>
    <t>66119</t>
  </si>
  <si>
    <t>6616</t>
  </si>
  <si>
    <t>664</t>
  </si>
  <si>
    <t>665</t>
  </si>
  <si>
    <t>666</t>
  </si>
  <si>
    <t>667</t>
  </si>
  <si>
    <t>668</t>
  </si>
  <si>
    <t>6681</t>
  </si>
  <si>
    <t>6688</t>
  </si>
  <si>
    <t>67</t>
  </si>
  <si>
    <t>671</t>
  </si>
  <si>
    <t>6711</t>
  </si>
  <si>
    <t>6712</t>
  </si>
  <si>
    <t>6713</t>
  </si>
  <si>
    <t>6714</t>
  </si>
  <si>
    <t>6715</t>
  </si>
  <si>
    <t>6717</t>
  </si>
  <si>
    <t>6718</t>
  </si>
  <si>
    <t>67182</t>
  </si>
  <si>
    <t>67188</t>
  </si>
  <si>
    <t>672</t>
  </si>
  <si>
    <t>675</t>
  </si>
  <si>
    <t>6751</t>
  </si>
  <si>
    <t>6752</t>
  </si>
  <si>
    <t>67521</t>
  </si>
  <si>
    <t>67522</t>
  </si>
  <si>
    <t>67523</t>
  </si>
  <si>
    <t>6756</t>
  </si>
  <si>
    <t>678</t>
  </si>
  <si>
    <t>6781</t>
  </si>
  <si>
    <t>6786</t>
  </si>
  <si>
    <t>6788</t>
  </si>
  <si>
    <t>67881</t>
  </si>
  <si>
    <t>67888</t>
  </si>
  <si>
    <t>68</t>
  </si>
  <si>
    <t>681</t>
  </si>
  <si>
    <t>6811</t>
  </si>
  <si>
    <t>68111</t>
  </si>
  <si>
    <t>681112</t>
  </si>
  <si>
    <t>681113</t>
  </si>
  <si>
    <t>681114</t>
  </si>
  <si>
    <t>681115</t>
  </si>
  <si>
    <t>681118</t>
  </si>
  <si>
    <t>68112</t>
  </si>
  <si>
    <t>681122</t>
  </si>
  <si>
    <t>681123</t>
  </si>
  <si>
    <t>6811231</t>
  </si>
  <si>
    <t>68112311</t>
  </si>
  <si>
    <t>6811231101</t>
  </si>
  <si>
    <t>6811231102</t>
  </si>
  <si>
    <t>6811231103</t>
  </si>
  <si>
    <t>6811231104</t>
  </si>
  <si>
    <t>6811231105</t>
  </si>
  <si>
    <t>6811231106</t>
  </si>
  <si>
    <t>6811231107</t>
  </si>
  <si>
    <t>6811231108</t>
  </si>
  <si>
    <t>6811231109</t>
  </si>
  <si>
    <t>6811231110</t>
  </si>
  <si>
    <t>6811231111</t>
  </si>
  <si>
    <t>6811231112</t>
  </si>
  <si>
    <t>6811231118</t>
  </si>
  <si>
    <t>68112315</t>
  </si>
  <si>
    <t>68112318</t>
  </si>
  <si>
    <t>6811234</t>
  </si>
  <si>
    <t>6811235</t>
  </si>
  <si>
    <t>6811238</t>
  </si>
  <si>
    <t>681124</t>
  </si>
  <si>
    <t>6811241</t>
  </si>
  <si>
    <t>68112411</t>
  </si>
  <si>
    <t>68112415</t>
  </si>
  <si>
    <t>68112418</t>
  </si>
  <si>
    <t>6811244</t>
  </si>
  <si>
    <t>6811245</t>
  </si>
  <si>
    <t>6811248</t>
  </si>
  <si>
    <t>681125</t>
  </si>
  <si>
    <t>681128</t>
  </si>
  <si>
    <t>6811281</t>
  </si>
  <si>
    <t>6811282</t>
  </si>
  <si>
    <t>6811283</t>
  </si>
  <si>
    <t>6811284</t>
  </si>
  <si>
    <t>6812</t>
  </si>
  <si>
    <t>68126</t>
  </si>
  <si>
    <t>6815</t>
  </si>
  <si>
    <t>68151</t>
  </si>
  <si>
    <t>68153</t>
  </si>
  <si>
    <t>68157</t>
  </si>
  <si>
    <t>68158</t>
  </si>
  <si>
    <t>681581</t>
  </si>
  <si>
    <t>681586</t>
  </si>
  <si>
    <t>681588</t>
  </si>
  <si>
    <t>6816</t>
  </si>
  <si>
    <t>68161</t>
  </si>
  <si>
    <t>68162</t>
  </si>
  <si>
    <t>6817</t>
  </si>
  <si>
    <t>68173</t>
  </si>
  <si>
    <t>68174</t>
  </si>
  <si>
    <t>681741</t>
  </si>
  <si>
    <t>681742</t>
  </si>
  <si>
    <t>681745</t>
  </si>
  <si>
    <t>681748</t>
  </si>
  <si>
    <t>686</t>
  </si>
  <si>
    <t>6861</t>
  </si>
  <si>
    <t>6863</t>
  </si>
  <si>
    <t>6865</t>
  </si>
  <si>
    <t>6866</t>
  </si>
  <si>
    <t>68662</t>
  </si>
  <si>
    <t>68665</t>
  </si>
  <si>
    <t>687</t>
  </si>
  <si>
    <t>6871</t>
  </si>
  <si>
    <t>6872</t>
  </si>
  <si>
    <t>6875</t>
  </si>
  <si>
    <t>6876</t>
  </si>
  <si>
    <t>69</t>
  </si>
  <si>
    <t>691</t>
  </si>
  <si>
    <t>695</t>
  </si>
  <si>
    <t>7</t>
  </si>
  <si>
    <t>70</t>
  </si>
  <si>
    <t>701</t>
  </si>
  <si>
    <t>7011</t>
  </si>
  <si>
    <t>7012</t>
  </si>
  <si>
    <t>70121</t>
  </si>
  <si>
    <t>70122</t>
  </si>
  <si>
    <t>70126</t>
  </si>
  <si>
    <t>7013</t>
  </si>
  <si>
    <t>7014</t>
  </si>
  <si>
    <t>7017</t>
  </si>
  <si>
    <t>7018</t>
  </si>
  <si>
    <t>703</t>
  </si>
  <si>
    <t>7031</t>
  </si>
  <si>
    <t>7032</t>
  </si>
  <si>
    <t>7033</t>
  </si>
  <si>
    <t>7035</t>
  </si>
  <si>
    <t>704</t>
  </si>
  <si>
    <t>7041</t>
  </si>
  <si>
    <t>7042</t>
  </si>
  <si>
    <t>7043</t>
  </si>
  <si>
    <t>7044</t>
  </si>
  <si>
    <t>7045</t>
  </si>
  <si>
    <t>7046</t>
  </si>
  <si>
    <t>7047</t>
  </si>
  <si>
    <t>70471</t>
  </si>
  <si>
    <t>70472</t>
  </si>
  <si>
    <t>70476</t>
  </si>
  <si>
    <t>7048</t>
  </si>
  <si>
    <t>705</t>
  </si>
  <si>
    <t>706</t>
  </si>
  <si>
    <t>7061</t>
  </si>
  <si>
    <t>7062</t>
  </si>
  <si>
    <t>7063</t>
  </si>
  <si>
    <t>70631</t>
  </si>
  <si>
    <t>70632</t>
  </si>
  <si>
    <t>70638</t>
  </si>
  <si>
    <t>7064</t>
  </si>
  <si>
    <t>7065</t>
  </si>
  <si>
    <t>7066</t>
  </si>
  <si>
    <t>7067</t>
  </si>
  <si>
    <t>70671</t>
  </si>
  <si>
    <t>70672</t>
  </si>
  <si>
    <t>7068</t>
  </si>
  <si>
    <t>708</t>
  </si>
  <si>
    <t>7081</t>
  </si>
  <si>
    <t>7082</t>
  </si>
  <si>
    <t>7085</t>
  </si>
  <si>
    <t>7086</t>
  </si>
  <si>
    <t>7088</t>
  </si>
  <si>
    <t>709</t>
  </si>
  <si>
    <t>7094</t>
  </si>
  <si>
    <t>70941</t>
  </si>
  <si>
    <t>70942</t>
  </si>
  <si>
    <t>70943</t>
  </si>
  <si>
    <t>70944</t>
  </si>
  <si>
    <t>70945</t>
  </si>
  <si>
    <t>70946</t>
  </si>
  <si>
    <t>70947</t>
  </si>
  <si>
    <t>709471</t>
  </si>
  <si>
    <t>709472</t>
  </si>
  <si>
    <t>70948</t>
  </si>
  <si>
    <t>7096</t>
  </si>
  <si>
    <t>7098</t>
  </si>
  <si>
    <t>71</t>
  </si>
  <si>
    <t>713</t>
  </si>
  <si>
    <t>7133</t>
  </si>
  <si>
    <t>7135</t>
  </si>
  <si>
    <t>72</t>
  </si>
  <si>
    <t>721</t>
  </si>
  <si>
    <t>722</t>
  </si>
  <si>
    <t>7221</t>
  </si>
  <si>
    <t>7222</t>
  </si>
  <si>
    <t>7223</t>
  </si>
  <si>
    <t>72231</t>
  </si>
  <si>
    <t>72232</t>
  </si>
  <si>
    <t>74</t>
  </si>
  <si>
    <t>742</t>
  </si>
  <si>
    <t>743</t>
  </si>
  <si>
    <t>744</t>
  </si>
  <si>
    <t>75</t>
  </si>
  <si>
    <t>751</t>
  </si>
  <si>
    <t>754</t>
  </si>
  <si>
    <t>755</t>
  </si>
  <si>
    <t>758</t>
  </si>
  <si>
    <t>7581</t>
  </si>
  <si>
    <t>7582</t>
  </si>
  <si>
    <t>7583</t>
  </si>
  <si>
    <t>7588</t>
  </si>
  <si>
    <t>76</t>
  </si>
  <si>
    <t>761</t>
  </si>
  <si>
    <t>7611</t>
  </si>
  <si>
    <t>7612</t>
  </si>
  <si>
    <t>7613</t>
  </si>
  <si>
    <t>76131</t>
  </si>
  <si>
    <t>76132</t>
  </si>
  <si>
    <t>7618</t>
  </si>
  <si>
    <t>762</t>
  </si>
  <si>
    <t>7621</t>
  </si>
  <si>
    <t>7626</t>
  </si>
  <si>
    <t>76261</t>
  </si>
  <si>
    <t>76262</t>
  </si>
  <si>
    <t>76268</t>
  </si>
  <si>
    <t>7627</t>
  </si>
  <si>
    <t>76271</t>
  </si>
  <si>
    <t>76278</t>
  </si>
  <si>
    <t>7628</t>
  </si>
  <si>
    <t>763</t>
  </si>
  <si>
    <t>7631</t>
  </si>
  <si>
    <t>7632</t>
  </si>
  <si>
    <t>7638</t>
  </si>
  <si>
    <t>764</t>
  </si>
  <si>
    <t>765</t>
  </si>
  <si>
    <t>766</t>
  </si>
  <si>
    <t>767</t>
  </si>
  <si>
    <t>768</t>
  </si>
  <si>
    <t>7681</t>
  </si>
  <si>
    <t>7688</t>
  </si>
  <si>
    <t>77</t>
  </si>
  <si>
    <t>771</t>
  </si>
  <si>
    <t>7711</t>
  </si>
  <si>
    <t>7713</t>
  </si>
  <si>
    <t>7714</t>
  </si>
  <si>
    <t>7715</t>
  </si>
  <si>
    <t>7716</t>
  </si>
  <si>
    <t>7717</t>
  </si>
  <si>
    <t>7718</t>
  </si>
  <si>
    <t>77181</t>
  </si>
  <si>
    <t>77188</t>
  </si>
  <si>
    <t>772</t>
  </si>
  <si>
    <t>775</t>
  </si>
  <si>
    <t>7751</t>
  </si>
  <si>
    <t>7752</t>
  </si>
  <si>
    <t>7756</t>
  </si>
  <si>
    <t>777</t>
  </si>
  <si>
    <t>7771</t>
  </si>
  <si>
    <t>7772</t>
  </si>
  <si>
    <t>778</t>
  </si>
  <si>
    <t>7781</t>
  </si>
  <si>
    <t>7784</t>
  </si>
  <si>
    <t>7788</t>
  </si>
  <si>
    <t>78</t>
  </si>
  <si>
    <t>781</t>
  </si>
  <si>
    <t>7811</t>
  </si>
  <si>
    <t>78111</t>
  </si>
  <si>
    <t>78112</t>
  </si>
  <si>
    <t>781123</t>
  </si>
  <si>
    <t>781128</t>
  </si>
  <si>
    <t>7815</t>
  </si>
  <si>
    <t>78151</t>
  </si>
  <si>
    <t>78153</t>
  </si>
  <si>
    <t>78157</t>
  </si>
  <si>
    <t>78158</t>
  </si>
  <si>
    <t>781581</t>
  </si>
  <si>
    <t>781586</t>
  </si>
  <si>
    <t>781588</t>
  </si>
  <si>
    <t>7816</t>
  </si>
  <si>
    <t>78161</t>
  </si>
  <si>
    <t>78162</t>
  </si>
  <si>
    <t>7817</t>
  </si>
  <si>
    <t>78173</t>
  </si>
  <si>
    <t>78174</t>
  </si>
  <si>
    <t>781741</t>
  </si>
  <si>
    <t>781742</t>
  </si>
  <si>
    <t>781745</t>
  </si>
  <si>
    <t>781748</t>
  </si>
  <si>
    <t>786</t>
  </si>
  <si>
    <t>7865</t>
  </si>
  <si>
    <t>7866</t>
  </si>
  <si>
    <t>78662</t>
  </si>
  <si>
    <t>78665</t>
  </si>
  <si>
    <t>787</t>
  </si>
  <si>
    <t>7872</t>
  </si>
  <si>
    <t>78726</t>
  </si>
  <si>
    <t>7875</t>
  </si>
  <si>
    <t>7876</t>
  </si>
  <si>
    <t>79</t>
  </si>
  <si>
    <t>791</t>
  </si>
  <si>
    <t>7913</t>
  </si>
  <si>
    <t>7916</t>
  </si>
  <si>
    <t>7918</t>
  </si>
  <si>
    <t>79182</t>
  </si>
  <si>
    <t>79188</t>
  </si>
  <si>
    <t>796</t>
  </si>
  <si>
    <t>7963</t>
  </si>
  <si>
    <t>7968</t>
  </si>
  <si>
    <t>797</t>
  </si>
  <si>
    <t>8</t>
  </si>
  <si>
    <t>80</t>
  </si>
  <si>
    <t>801</t>
  </si>
  <si>
    <t>8011</t>
  </si>
  <si>
    <t>80111</t>
  </si>
  <si>
    <t>801111</t>
  </si>
  <si>
    <t>801116</t>
  </si>
  <si>
    <t>80118</t>
  </si>
  <si>
    <t>8012</t>
  </si>
  <si>
    <t>80121</t>
  </si>
  <si>
    <t>80122</t>
  </si>
  <si>
    <t>80128</t>
  </si>
  <si>
    <t>8016</t>
  </si>
  <si>
    <t>80161</t>
  </si>
  <si>
    <t>80165</t>
  </si>
  <si>
    <t>8018</t>
  </si>
  <si>
    <t>80181</t>
  </si>
  <si>
    <t>80182</t>
  </si>
  <si>
    <t>80183</t>
  </si>
  <si>
    <t>80184</t>
  </si>
  <si>
    <t>80188</t>
  </si>
  <si>
    <t>802</t>
  </si>
  <si>
    <t>8021</t>
  </si>
  <si>
    <t>8022</t>
  </si>
  <si>
    <t>80221</t>
  </si>
  <si>
    <t>80222</t>
  </si>
  <si>
    <t>8023</t>
  </si>
  <si>
    <t>8024</t>
  </si>
  <si>
    <t>8026</t>
  </si>
  <si>
    <t>8028</t>
  </si>
  <si>
    <t>806</t>
  </si>
  <si>
    <t>8061</t>
  </si>
  <si>
    <t>80611</t>
  </si>
  <si>
    <t>8062</t>
  </si>
  <si>
    <t>80621</t>
  </si>
  <si>
    <t>80622</t>
  </si>
  <si>
    <t>80623</t>
  </si>
  <si>
    <t>807</t>
  </si>
  <si>
    <t>8071</t>
  </si>
  <si>
    <t>80711</t>
  </si>
  <si>
    <t>80712</t>
  </si>
  <si>
    <t>8072</t>
  </si>
  <si>
    <t>80721</t>
  </si>
  <si>
    <t>80722</t>
  </si>
  <si>
    <t>80723</t>
  </si>
  <si>
    <t>80724</t>
  </si>
  <si>
    <t>809</t>
  </si>
  <si>
    <t>8091</t>
  </si>
  <si>
    <t>8092</t>
  </si>
  <si>
    <t>88</t>
  </si>
  <si>
    <t>89</t>
  </si>
  <si>
    <t>890</t>
  </si>
  <si>
    <t>891</t>
  </si>
  <si>
    <t>CLASSE 1 COMPTES DE CAPITAUX</t>
  </si>
  <si>
    <t>DOTATIONS, CAPITAL ET RESERVES</t>
  </si>
  <si>
    <t>CAPITAL</t>
  </si>
  <si>
    <t>Capital souscrit - appelé versé</t>
  </si>
  <si>
    <t>Capital - actions simples</t>
  </si>
  <si>
    <t>Capital - actions d'attribution</t>
  </si>
  <si>
    <t>Capital - participation des employeurs à l'effort de construction</t>
  </si>
  <si>
    <t>Capital - actions d'attribution (ancien régime)</t>
  </si>
  <si>
    <t>Dotations</t>
  </si>
  <si>
    <t>Dotation initiale</t>
  </si>
  <si>
    <t>Complément de dotation</t>
  </si>
  <si>
    <t>Fonds de dotation (fondation HLM)</t>
  </si>
  <si>
    <t>Autres fonds propres - Autres compléments de dotation et dons et legs en capital</t>
  </si>
  <si>
    <t>Autres compléments de dotation - Etat</t>
  </si>
  <si>
    <t>Dotations exceptionnelles de l'Etat</t>
  </si>
  <si>
    <t>Autres dotations</t>
  </si>
  <si>
    <t>Autres compléments de dotation - Autres collectivités publiques</t>
  </si>
  <si>
    <t>Dons et legs en capital</t>
  </si>
  <si>
    <t>Primes liées au capital social</t>
  </si>
  <si>
    <t>Primes d'émission</t>
  </si>
  <si>
    <t>Primes de fusion</t>
  </si>
  <si>
    <t>Primes d'apport</t>
  </si>
  <si>
    <t>Ecarts de réévaluation</t>
  </si>
  <si>
    <t>Réserve spéciale de réévaluation</t>
  </si>
  <si>
    <t>Réserves</t>
  </si>
  <si>
    <t>Réserve légale</t>
  </si>
  <si>
    <t>Réserves statutaires ou contractuelles</t>
  </si>
  <si>
    <t>Excédents d'exploitation affectés à l'investissement</t>
  </si>
  <si>
    <t>« Excédents d'exploitation affectés à l'investissement - Activités relevant du service d'intérêt économique général depuis 2021 »</t>
  </si>
  <si>
    <t>« Excédents d’exploitation affectés à l’investissement – Activité d’organisme de foncier solidaire »</t>
  </si>
  <si>
    <t>« Excédents d’exploitation affectés à l’investissement – Hors activité d’organisme de foncier solidaire »</t>
  </si>
  <si>
    <t>« Excédents d'exploitation affectés à l'investissement - Activités ne relevant pas du service d'intérêt économique général depuis 2021 »</t>
  </si>
  <si>
    <t>« Excédents d'exploitation affectés à l'investissement - Activités antérieures à 2021 »</t>
  </si>
  <si>
    <t>Autres réserves</t>
  </si>
  <si>
    <t>Réserves sur cessions immobilières</t>
  </si>
  <si>
    <t>« Réserves sur cessions immobilières – Activités relevant du service d’intérêt économique général depuis 2021 »</t>
  </si>
  <si>
    <t>« Réserves sur cessions immobilières – Activités ne relevant pas du service d’intérêt économique général depuis 2021 »</t>
  </si>
  <si>
    <t>« Réserves sur cessions immobilières – Activités antérieures à 2021»</t>
  </si>
  <si>
    <t>Réserves diverses</t>
  </si>
  <si>
    <t>« Réserves diverses – Activités relevant du service d’intérêt économique général depuis 2021 »</t>
  </si>
  <si>
    <t>« Réserves diverses – Activité d’organisme de foncier solidaire »</t>
  </si>
  <si>
    <t>« Réserves diverses – Hors activité d’organisme de foncier solidaire »</t>
  </si>
  <si>
    <t>« Réserves diverses – Activités ne relevant pas du service d’intérêt économique général depuis 2021 »</t>
  </si>
  <si>
    <t>« Réserves diverses – Activités antérieures à 2021 »</t>
  </si>
  <si>
    <t>REPORT A NOUVEAU (solde créditeur ou débiteur)</t>
  </si>
  <si>
    <t>Report à nouveau (solde créditeur)</t>
  </si>
  <si>
    <t>« Report à nouveau (solde créditeur) - Activités relevant du service d'intérêt économique général depuis 2021 »</t>
  </si>
  <si>
    <t>« Report à nouveau (solde créditeur) - Activité d'organisme de foncier solidaire »</t>
  </si>
  <si>
    <t>« Report à nouveau (solde créditeur) - Hors activité d'organisme de foncier solidaire »</t>
  </si>
  <si>
    <t>« Report à nouveau (solde créditeur) - Activités ne relevant pas du service d'intérêt économique général depuis 2021 »</t>
  </si>
  <si>
    <t>« Report à nouveau (solde créditeur) - Activités antérieures à 2021 »</t>
  </si>
  <si>
    <t>Report à nouveau (solde débiteur)</t>
  </si>
  <si>
    <t>« Report à nouveau (solde débiteur) - Activités relevant du service d'intérêt économique général depuis 2021 »</t>
  </si>
  <si>
    <t>« Report à nouveau (solde débiteur) - Activité d'organisme de foncier solidaire »</t>
  </si>
  <si>
    <t>« Report à nouveau (solde débiteur) - Hors activité d'organisme de foncier solidaire »</t>
  </si>
  <si>
    <t>« Report à nouveau (solde débiteur) - Activités ne relevant pas du service d'intérêt économique général depuis 2021 »</t>
  </si>
  <si>
    <t>« Report à nouveau (solde débiteur) - Activités antérieures à 2021 »</t>
  </si>
  <si>
    <t>RESULTAT DE L'EXERCICE (bénéfice ou perte)</t>
  </si>
  <si>
    <t>Résultat de l'exercice (bénéfice)</t>
  </si>
  <si>
    <t>« Résultat de l'exercice (bénéfice) - Activités relevant du service d'intérêt économique général »</t>
  </si>
  <si>
    <t>« Résultat de l'exercice (bénéfice) - Activité d'organisme de foncier solidaire »</t>
  </si>
  <si>
    <t>« Résultat de l'exercice (bénéfice) - Hors activité d'organisme de foncier solidaire »</t>
  </si>
  <si>
    <t>« Résultat de l'exercice (bénéfice) - Activités ne relevant pas du service d'intérêt économique général »</t>
  </si>
  <si>
    <t>Résultat de l'exercice (perte)</t>
  </si>
  <si>
    <t>« Résultat de l'exercice (perte) - Activités relevant du service d'intérêt économique général »</t>
  </si>
  <si>
    <t>« Résultat de l'exercice (perte) - Activité d'organisme de foncier solidaire »</t>
  </si>
  <si>
    <t>« Résultat de l'exercice (perte) - Hors activité d'organisme de foncier solidaire »</t>
  </si>
  <si>
    <t>« Résultat de l'exercice (perte) - Activités ne relevant pas du service d'intérêt économique général »</t>
  </si>
  <si>
    <t>SUBVENTIONS D'INVESTISSEMENT ET ASSIMILES</t>
  </si>
  <si>
    <t>Subventions d'équipement et assimilés</t>
  </si>
  <si>
    <t>Etat</t>
  </si>
  <si>
    <t>Etat - subvention d'équipement</t>
  </si>
  <si>
    <t>Etat - crédit d'impôt en faveur du logement social outre-mer</t>
  </si>
  <si>
    <t>Régions</t>
  </si>
  <si>
    <t>Départements</t>
  </si>
  <si>
    <t>Communes et établissements publics de coopération intercommunale</t>
  </si>
  <si>
    <t>Etablissements publics locaux et nationaux</t>
  </si>
  <si>
    <t>Entreprises publiques</t>
  </si>
  <si>
    <t>Collecteurs de la participation des employeurs à l'effort de construction (PEEC)</t>
  </si>
  <si>
    <t>Action logement services</t>
  </si>
  <si>
    <t>Société immobilière des chemins de fer français</t>
  </si>
  <si>
    <t>Autres</t>
  </si>
  <si>
    <t>Autres subventions</t>
  </si>
  <si>
    <t>Union Européenne</t>
  </si>
  <si>
    <t>Autres subventions d'investissement et assimilés</t>
  </si>
  <si>
    <t>Subventions d'investissement inscrites au compte de résultat et assimilés</t>
  </si>
  <si>
    <t>Subventions d'investissement</t>
  </si>
  <si>
    <t>– Etat – Subventions d’équipement</t>
  </si>
  <si>
    <t>– Etat – Crédit d’impôt en faveur du logement social outre- mer</t>
  </si>
  <si>
    <t>Entreprises et organismes privés</t>
  </si>
  <si>
    <t>PEEC - Collecte directe</t>
  </si>
  <si>
    <t>PEEC - Autres collecteurs</t>
  </si>
  <si>
    <t>Autres subventions d'investissement</t>
  </si>
  <si>
    <t>PROVISIONS REGLEMENTEES</t>
  </si>
  <si>
    <t>Amortissements dérogatoires</t>
  </si>
  <si>
    <t>Provision spéciale de réévaluation</t>
  </si>
  <si>
    <t>PROVISIONS</t>
  </si>
  <si>
    <t>Provisions pour risques</t>
  </si>
  <si>
    <t>Provisions pour litiges</t>
  </si>
  <si>
    <t>Provisions pour amendes et pénalités</t>
  </si>
  <si>
    <t>Provisions pour pertes de change</t>
  </si>
  <si>
    <t>Provisions pour pertes sur contrats</t>
  </si>
  <si>
    <t>Opérations locatives</t>
  </si>
  <si>
    <t>Opérations d'accession à la propriété</t>
  </si>
  <si>
    <t>Autres provisions pour risques</t>
  </si>
  <si>
    <t>Provisions pour pensions et obligations similaires</t>
  </si>
  <si>
    <t>Provisions pour charges à répartir sur plusieurs exercices</t>
  </si>
  <si>
    <t>Provisions pour gros entretien</t>
  </si>
  <si>
    <t>Autres provisions pour charges</t>
  </si>
  <si>
    <t>Provisions pour remise en état de biens</t>
  </si>
  <si>
    <t>Provisions pour charges sur opérations immobilières</t>
  </si>
  <si>
    <t>EMPRUNTS ET DETTES ASSIMILEES</t>
  </si>
  <si>
    <t>Participation des employeurs à l'effort de construction</t>
  </si>
  <si>
    <t>Collecte directe</t>
  </si>
  <si>
    <t>Autres collecteurs</t>
  </si>
  <si>
    <t>Emprunts obligataires</t>
  </si>
  <si>
    <t>Emprunts auprès des établissements de crédit</t>
  </si>
  <si>
    <t>Caisse des dépôts et consignations / Banque des Territoires</t>
  </si>
  <si>
    <t>Caisse de garantie du logement locatif social (C.G.L.L.S)</t>
  </si>
  <si>
    <t>Prêts de l'ex-caisse des prêts HLM</t>
  </si>
  <si>
    <t>Autres établissements de crédit</t>
  </si>
  <si>
    <t>Dépôts et cautionnements reçus</t>
  </si>
  <si>
    <t>Dépôts de garantie des locataires</t>
  </si>
  <si>
    <t>Redevances (location-accession)</t>
  </si>
  <si>
    <t>Autres dépôts</t>
  </si>
  <si>
    <t>Participation des salariés aux résultats</t>
  </si>
  <si>
    <t>Emprunts et dettes assortis de conditions particulières</t>
  </si>
  <si>
    <t>Emissions de titres participatifs</t>
  </si>
  <si>
    <t>Dettes PPP</t>
  </si>
  <si>
    <t>Avances des organismes sociaux</t>
  </si>
  <si>
    <t>Avances de l'Etat et des collectivités locales</t>
  </si>
  <si>
    <t>Emprunts participatifs</t>
  </si>
  <si>
    <t>Avances d'organismes HLM</t>
  </si>
  <si>
    <t>Dettes consécutives à la mise en jeu de la garantie des emprunts</t>
  </si>
  <si>
    <t>Autres avances</t>
  </si>
  <si>
    <t>Avances d'organismes collecteurs de la participation des employeurs à l'effort de construction</t>
  </si>
  <si>
    <t>Autres organismes</t>
  </si>
  <si>
    <t>Autres emprunts et dettes assimilées</t>
  </si>
  <si>
    <t>Autres emprunts</t>
  </si>
  <si>
    <t>Autres dettes</t>
  </si>
  <si>
    <t>Intérêts courus</t>
  </si>
  <si>
    <t>Intérêts courus non échus</t>
  </si>
  <si>
    <t>Intérêts courus capitalisables / consolidables</t>
  </si>
  <si>
    <t>Intérêts compensateurs</t>
  </si>
  <si>
    <t>Primes de remboursement des obligations</t>
  </si>
  <si>
    <t>DETTES RATTACHEES A DES PARTICIPATIONS</t>
  </si>
  <si>
    <t>Dettes rattachées à des participations (groupe)</t>
  </si>
  <si>
    <t>Principal</t>
  </si>
  <si>
    <t>Dettes rattachées à des participations (hors groupe)</t>
  </si>
  <si>
    <t>Dettes rattachées à des sociétés en participation</t>
  </si>
  <si>
    <t>COMPTES DE LIAISON</t>
  </si>
  <si>
    <t>CLASSE 2 COMPTES D'IMMOBILISATIONS</t>
  </si>
  <si>
    <t>IMMOBILISATIONS INCORPORELLES</t>
  </si>
  <si>
    <t>Frais d'établissement</t>
  </si>
  <si>
    <t>Frais de constitution</t>
  </si>
  <si>
    <t>Frais de premier établissement</t>
  </si>
  <si>
    <t>Frais d'augmentation de capital et d'opérations diverses (fusions, scissions, transformations)</t>
  </si>
  <si>
    <t>Frais de recherche et de développement</t>
  </si>
  <si>
    <t>Concessions et droits similaires, brevets, licences, marques, procédés, logiciels, droits et valeurs similaires</t>
  </si>
  <si>
    <t>Droit au bail</t>
  </si>
  <si>
    <t>Fonds commercial</t>
  </si>
  <si>
    <t>Autres immobilisations incorporelles</t>
  </si>
  <si>
    <t>Bail emphytéotique</t>
  </si>
  <si>
    <t>Bail à construction</t>
  </si>
  <si>
    <t>Bail à réhabilitation</t>
  </si>
  <si>
    <t>Droit d'usufruit locatif social</t>
  </si>
  <si>
    <t>Immobilisations incorporelles diverses</t>
  </si>
  <si>
    <t>IMMOBILISATIONS CORPORELLES</t>
  </si>
  <si>
    <t>Terrains</t>
  </si>
  <si>
    <t>Terrains nus</t>
  </si>
  <si>
    <t>Terrains aménagés</t>
  </si>
  <si>
    <t>Terrains loués</t>
  </si>
  <si>
    <t>Terrains bâtis</t>
  </si>
  <si>
    <t>Terrains bâtis des immeubles de rapport</t>
  </si>
  <si>
    <t>Terrains bâtis des bâtiments administratifs</t>
  </si>
  <si>
    <t>Terrains bâtis - Opérations en bail réel solidaire</t>
  </si>
  <si>
    <t>Agencements et aménagements de terrains</t>
  </si>
  <si>
    <t>Agencements et aménagements de terrains - Opérations en bail réel solidaire</t>
  </si>
  <si>
    <t>Agencements et aménagements de terrains - Autres opérations</t>
  </si>
  <si>
    <t>Constructions</t>
  </si>
  <si>
    <t>Bâtiments</t>
  </si>
  <si>
    <t>Immeubles de rapport</t>
  </si>
  <si>
    <t>Structure</t>
  </si>
  <si>
    <t>Menuiseries extérieures</t>
  </si>
  <si>
    <t>Chauffage collectif</t>
  </si>
  <si>
    <t>Chauffage individuel</t>
  </si>
  <si>
    <t>Etanchéité</t>
  </si>
  <si>
    <t>Ravalement avec amélioration</t>
  </si>
  <si>
    <t>Electricité</t>
  </si>
  <si>
    <t>Plomberie / Sanitaire</t>
  </si>
  <si>
    <t>Ascenseurs</t>
  </si>
  <si>
    <t>Equipements de sécurité</t>
  </si>
  <si>
    <t>Aménagements extérieurs</t>
  </si>
  <si>
    <t>Aménagements intérieurs sur équipements communs</t>
  </si>
  <si>
    <t>Autres composants</t>
  </si>
  <si>
    <t>Bâtiments administratifs</t>
  </si>
  <si>
    <t>Autres ensembles immobiliers</t>
  </si>
  <si>
    <t>Travaux d'amélioration</t>
  </si>
  <si>
    <t>Installations générale, agencements et aménagements des constructions</t>
  </si>
  <si>
    <t>Voiries, réseaux divers (VRD) et ouvrages d'infrastructure</t>
  </si>
  <si>
    <t>Constructions sur sol d'autrui</t>
  </si>
  <si>
    <t>Bâtiments sur sol d'autrui</t>
  </si>
  <si>
    <t>Installations générales, agencements et aménagements des constructions</t>
  </si>
  <si>
    <t>Installations techniques, matériel et outillage</t>
  </si>
  <si>
    <t>Installations complexes</t>
  </si>
  <si>
    <t>Matériel et outillage</t>
  </si>
  <si>
    <t>Autres immobilisations corporelles</t>
  </si>
  <si>
    <t>Installations générales, agencements, aménagements divers</t>
  </si>
  <si>
    <t>Matériel de transport</t>
  </si>
  <si>
    <t>Matériel de bureau et matériel informatique</t>
  </si>
  <si>
    <t>Mobilier</t>
  </si>
  <si>
    <t>Immobilisations corporelles diverses</t>
  </si>
  <si>
    <t>Immeubles en location-vente, en location-attribution ou reçus en affectation</t>
  </si>
  <si>
    <t>Immeubles en location-vente</t>
  </si>
  <si>
    <t>Immeubles reçus en affectation</t>
  </si>
  <si>
    <t>Travaux sur immeubles reçus en affectation</t>
  </si>
  <si>
    <t>Immeubles en location-attribution</t>
  </si>
  <si>
    <t>Immeubles</t>
  </si>
  <si>
    <t>Droits des locataires acquéreurs, des locataires attributaires ou des affectants</t>
  </si>
  <si>
    <t>Droits des locataires acquéreurs</t>
  </si>
  <si>
    <t>Droits des affectants</t>
  </si>
  <si>
    <t>Droits des locataires attributaires</t>
  </si>
  <si>
    <t>IMMOBILISATIONS EN COURS</t>
  </si>
  <si>
    <t>Immobilisations corporelles en cours</t>
  </si>
  <si>
    <t>Constructions en cours</t>
  </si>
  <si>
    <t>Bâtiments en cours</t>
  </si>
  <si>
    <t>Immeubles de rapport en cours</t>
  </si>
  <si>
    <t>Bâtiments administratifs en cours</t>
  </si>
  <si>
    <t>Autres ensembles immobiliers en cours</t>
  </si>
  <si>
    <t>Voiries, réseaux divers et ouvrages d'infrastructure</t>
  </si>
  <si>
    <t>Construction sur sol d'autrui en cours</t>
  </si>
  <si>
    <t>Autres immobilisations corporelles en cours</t>
  </si>
  <si>
    <t>Immobilisations incorporelles en cours</t>
  </si>
  <si>
    <t>Part investissement PPP</t>
  </si>
  <si>
    <t>Avances et acomptes versés sur immobilisations incorporelles</t>
  </si>
  <si>
    <t>Avances et acomptes versés sur commandes d'immobilisations corporelles</t>
  </si>
  <si>
    <t>PARTICIPATIONS ET CREANCES RATTACHEES A DES PARTICIPATIONS</t>
  </si>
  <si>
    <t>Titres de participation</t>
  </si>
  <si>
    <t>Actions</t>
  </si>
  <si>
    <t>Actions de sociétés HLM</t>
  </si>
  <si>
    <t>Actions de SEM</t>
  </si>
  <si>
    <t>Parts de sociétés civiles immobilières</t>
  </si>
  <si>
    <t>Autres titres de participation</t>
  </si>
  <si>
    <t>Autres formes de participation</t>
  </si>
  <si>
    <t>Créances rattachées à des participations</t>
  </si>
  <si>
    <t>Créances rattachées à des participations (groupe)</t>
  </si>
  <si>
    <t>Créances rattachées à des participations (hors groupe)</t>
  </si>
  <si>
    <t>Versements représentatifs d'apports non capitalisés (appels de fonds)</t>
  </si>
  <si>
    <t>Avances consolidables</t>
  </si>
  <si>
    <t>Versements restant à effectuer sur titres de participation non libérés</t>
  </si>
  <si>
    <t>AUTRES IMMOBILISATIONS FINANCIERES</t>
  </si>
  <si>
    <t>Titres immobilisés (droit de propriété)</t>
  </si>
  <si>
    <t>Titres immobilisés (droit de créance)</t>
  </si>
  <si>
    <t>Prêts</t>
  </si>
  <si>
    <t>Prêts participatifs</t>
  </si>
  <si>
    <t>Prêts au personnel</t>
  </si>
  <si>
    <t>Autres prêts</t>
  </si>
  <si>
    <t>Dépôts et cautionnements versés</t>
  </si>
  <si>
    <t>Dépôts</t>
  </si>
  <si>
    <t>Cautionnements</t>
  </si>
  <si>
    <t>Autres créances immobilisées</t>
  </si>
  <si>
    <t>Créances diverses</t>
  </si>
  <si>
    <t>Intérêts courus sur titres immobilisés</t>
  </si>
  <si>
    <t>Intérêts courus sur prêts</t>
  </si>
  <si>
    <t>Intérêts courus sur dépôts et cautionnements</t>
  </si>
  <si>
    <t>Intérêts courus sur créances divers</t>
  </si>
  <si>
    <t>Prêts pour accession</t>
  </si>
  <si>
    <t>Prêts principaux</t>
  </si>
  <si>
    <t>Prêts complémentaires</t>
  </si>
  <si>
    <t>Prêts aux Sociétés Civiles Coopératives de Construction (SCCC)</t>
  </si>
  <si>
    <t>Versements restant à effectuer sur titres immobilisés non libérés</t>
  </si>
  <si>
    <t>AMORTISSEMENTS DES IMMOBILISATIONS</t>
  </si>
  <si>
    <t>Amortissements des immobilisations incorporelles</t>
  </si>
  <si>
    <t>Autres immobilisations incorporelles diverses</t>
  </si>
  <si>
    <t>Amortissements des immobilisations corporelles</t>
  </si>
  <si>
    <t>Installations générales, des agencements et aménagements des constructions</t>
  </si>
  <si>
    <t>Amortissements des immeubles reçus en affectation</t>
  </si>
  <si>
    <t>DEPRECIATION DES IMMOBILISATIONS</t>
  </si>
  <si>
    <t>Dépréciation des immobilisations incorporelles</t>
  </si>
  <si>
    <t>Marques, procédés, droits et valeurs similaires concessions et droits similaires</t>
  </si>
  <si>
    <t>Dépréciation des immobilisations corporelles</t>
  </si>
  <si>
    <t>Dépréciation des immeubles en location-vente, en location-attribution ou reçus en affectation</t>
  </si>
  <si>
    <t>Dépréciation des immobilisations en cours</t>
  </si>
  <si>
    <t>Dépréciation des participations et créances rattachées à des participations</t>
  </si>
  <si>
    <t>Titres de participations</t>
  </si>
  <si>
    <t>Autres formes de participations</t>
  </si>
  <si>
    <t>Dépréciation des autres immobilisations financières</t>
  </si>
  <si>
    <t>Titres immobilisés (droit de créances)</t>
  </si>
  <si>
    <t>Prêts et créances pour accession et amélioration</t>
  </si>
  <si>
    <t>CLASSE 3 COMPTES DE STOCKS ET EN-COURS</t>
  </si>
  <si>
    <t>TERRAINS A AMENAGER</t>
  </si>
  <si>
    <t>Terrains à aménager</t>
  </si>
  <si>
    <t>Coût des terrains sortis du stock (compte créditeur à l'actif)</t>
  </si>
  <si>
    <t>APPROVISIONNEMENTS</t>
  </si>
  <si>
    <t>Matières consommables</t>
  </si>
  <si>
    <t>Quotas d'émission de CO2</t>
  </si>
  <si>
    <t>Autres matières consommables</t>
  </si>
  <si>
    <t>Fournitures consommables</t>
  </si>
  <si>
    <t>Combustibles</t>
  </si>
  <si>
    <t>Produits d'entretien</t>
  </si>
  <si>
    <t>Fournitures d'atelier</t>
  </si>
  <si>
    <t>Fournitures de magasin</t>
  </si>
  <si>
    <t>Fournitures de bureau</t>
  </si>
  <si>
    <t>Certificats d'économie d'énergie</t>
  </si>
  <si>
    <t>IMMEUBLES EN COURS</t>
  </si>
  <si>
    <t>Lotissements et terrains en cours d'aménagement</t>
  </si>
  <si>
    <t>Travaux</t>
  </si>
  <si>
    <t>Honoraires</t>
  </si>
  <si>
    <t>Frais annexes</t>
  </si>
  <si>
    <t>Frais financiers</t>
  </si>
  <si>
    <t>Impôts et taxes</t>
  </si>
  <si>
    <t>Frais de publicité et de commercialisation</t>
  </si>
  <si>
    <t>Frais divers</t>
  </si>
  <si>
    <t>Coûts internes de production</t>
  </si>
  <si>
    <t>Opérations groupées, constructions neuves</t>
  </si>
  <si>
    <t>Voirie et Réseaux divers</t>
  </si>
  <si>
    <t>Fondations</t>
  </si>
  <si>
    <t>Opérations d'acquisition - réhabilitation - revente</t>
  </si>
  <si>
    <t>Voiries et Réseaux divers</t>
  </si>
  <si>
    <t>Frais de commercialisation</t>
  </si>
  <si>
    <t>Construction de maisons individuelles</t>
  </si>
  <si>
    <t>Divers</t>
  </si>
  <si>
    <t>Sorties partielles Immeubles en cours</t>
  </si>
  <si>
    <t>Sorties partielles Immeubles en cours opérations groupées Constructions neuves</t>
  </si>
  <si>
    <t>IMMEUBLES ACHEVES</t>
  </si>
  <si>
    <t>Lotissements et terrains aménagés</t>
  </si>
  <si>
    <t>Opérations d'acquisition- réhabilitation-revente</t>
  </si>
  <si>
    <t>Constructions de maisons individuelles</t>
  </si>
  <si>
    <t>Autres travaux achevés</t>
  </si>
  <si>
    <t>Logements temporairement loués</t>
  </si>
  <si>
    <t>Location-accession</t>
  </si>
  <si>
    <t>Autres logements</t>
  </si>
  <si>
    <t>Coût des lots achevés sortis du stock (compte créditeur de l'actif)</t>
  </si>
  <si>
    <t>Coût des lots achevés vendus</t>
  </si>
  <si>
    <t>Coût des lots achevés immobilisés</t>
  </si>
  <si>
    <t>STOCKS PROVENANT D'IMMOBILISATIONS</t>
  </si>
  <si>
    <t>Terrains à aménager provenant d'immobilisations</t>
  </si>
  <si>
    <t>Lotissements et terrains en cours d'aménagement provenant d'immobilisations</t>
  </si>
  <si>
    <t>Terrains des opérations groupées - Constructions neuves provenant d'immobilisations</t>
  </si>
  <si>
    <t>IMMEUBLES ACQUIS PAR RESOLUTION DE VENTE, ADJUDICATION OU GARANTIE DE RACHAT</t>
  </si>
  <si>
    <t>DEPRECIATION DES STOCKS ET EN COURS</t>
  </si>
  <si>
    <t>Dépréciation des terrains à aménager</t>
  </si>
  <si>
    <t>Dépréciation des approvisionnements</t>
  </si>
  <si>
    <t>Dépréciation des immeubles en cours</t>
  </si>
  <si>
    <t>Dépréciation des immeubles achevés</t>
  </si>
  <si>
    <t>Disponibles à la vente</t>
  </si>
  <si>
    <t>Dépréciation des immeubles acquis par résolution de vente, adjudication ou garantie de rachat</t>
  </si>
  <si>
    <t>CLASSE 4 COMPTES DE TIERS</t>
  </si>
  <si>
    <t>FOURNISSEURS ET COMPTES RATTACHES</t>
  </si>
  <si>
    <t>Fournisseurs</t>
  </si>
  <si>
    <t>Fournisseurs - Retenues de garantie et autres</t>
  </si>
  <si>
    <t>Fournisseurs de stocks immobiliers</t>
  </si>
  <si>
    <t>Fournisseurs de stocks immobiliers - Retenues de garantie et autres</t>
  </si>
  <si>
    <t>Fournisseurs - Effets à payer</t>
  </si>
  <si>
    <t>Fournisseurs d'exploitation</t>
  </si>
  <si>
    <t>Fournisseurs d'immobilisations</t>
  </si>
  <si>
    <t>Fournisseurs d'immobilisations - Retenues de garantie et autres</t>
  </si>
  <si>
    <t>Fournisseurs d'immobilisations - Effets à payer</t>
  </si>
  <si>
    <t>Fournisseurs - Factures non parvenues</t>
  </si>
  <si>
    <t>Fournisseurs - intérêts courus</t>
  </si>
  <si>
    <t>Fournisseurs débiteurs</t>
  </si>
  <si>
    <t>Fournisseurs - Avances et acomptes versés sur commande</t>
  </si>
  <si>
    <t>Fournisseurs - Autres avoirs</t>
  </si>
  <si>
    <t>Rabais, remises, ristournes à obtenir et autres avoirs non encore reçus</t>
  </si>
  <si>
    <t>LOCATAIRES, ACQUEREURS, CLIENTS ET COMPTES RATTACHES</t>
  </si>
  <si>
    <t>Locataires et organismes payeurs d'APL</t>
  </si>
  <si>
    <t>Locataires</t>
  </si>
  <si>
    <t>Locataires - Créances appelées non exigibles</t>
  </si>
  <si>
    <t>Locataires (location-accession)</t>
  </si>
  <si>
    <t>Organismes payeurs d'allocation de logement</t>
  </si>
  <si>
    <t>Organismes payeurs d'APL</t>
  </si>
  <si>
    <t>Créances sur acquéreurs</t>
  </si>
  <si>
    <t>Acquéreurs - Fraction non exigible</t>
  </si>
  <si>
    <t>Acquéreurs - Fraction appelée</t>
  </si>
  <si>
    <t>Clients - Effets à recevoir</t>
  </si>
  <si>
    <t>Clients - Autres activités</t>
  </si>
  <si>
    <t>Créances sur emprunteurs et locataires - acquéreurs/attributaires et organismes payeurs d'APL</t>
  </si>
  <si>
    <t>Emprunteurs</t>
  </si>
  <si>
    <t>Locataires acquéreurs/attributaires</t>
  </si>
  <si>
    <t>Charges de copropriété</t>
  </si>
  <si>
    <t>Locataires, acquéreurs et clients douteux ou litigieux</t>
  </si>
  <si>
    <t>Locataires douteux ou litigieux</t>
  </si>
  <si>
    <t>Acquéreurs douteux ou litigieux</t>
  </si>
  <si>
    <t>Autres activités - clients douteux ou litigieux</t>
  </si>
  <si>
    <t>Emprunteurs et locataires-acquéreurs/attributaires douteux ou litigieux</t>
  </si>
  <si>
    <t>Locataires, acquéreurs, clients et autres activités, produits non encore facturés</t>
  </si>
  <si>
    <t>Locataires, acquéreurs, clients et comptes rattachés créditeurs</t>
  </si>
  <si>
    <t>Locataires, acquéreurs, emprunteurs, locataires - acquéreurs/attributaires et organismes payeurs d'APL - Avances</t>
  </si>
  <si>
    <t>Acquéreurs</t>
  </si>
  <si>
    <t>Emprunteurs et locataires acquéreurs/attributaires</t>
  </si>
  <si>
    <t>Locataires - Excédents d'acomptes sur provisions de charges</t>
  </si>
  <si>
    <t>Clients - Autres avoirs</t>
  </si>
  <si>
    <t>Rabais, remises, ristournes à accorder et autres avoirs à établir</t>
  </si>
  <si>
    <t>PERSONNEL ET COMPTES RATTACHES</t>
  </si>
  <si>
    <t>Personnel - Rémunérations dues</t>
  </si>
  <si>
    <t>Comité d'entreprise, d'établissement.</t>
  </si>
  <si>
    <t>Participations des salariés aux résultats</t>
  </si>
  <si>
    <t>Personnel - Avances et Acomptes</t>
  </si>
  <si>
    <t>Personnel - Oppositions</t>
  </si>
  <si>
    <t>Personnel - Charges à payer et produits à recevoir</t>
  </si>
  <si>
    <t>Dettes provisionnées pour congés à payer</t>
  </si>
  <si>
    <t>Dettes provisionnées pour participation des salariés aux résultats</t>
  </si>
  <si>
    <t>Autres charges à payer</t>
  </si>
  <si>
    <t>Produits à recevoir</t>
  </si>
  <si>
    <t>SECURITE SOCIALE ET AUTRES ORGANISMES SOCIAUX</t>
  </si>
  <si>
    <t>Sécurité sociale</t>
  </si>
  <si>
    <t>Autres organismes sociaux</t>
  </si>
  <si>
    <t>Organismes sociaux - Charges à payer et produits à recevoir</t>
  </si>
  <si>
    <t>Charges sociales sur congés à payer</t>
  </si>
  <si>
    <t>ETAT ET AUTRES COLLECTIVITES PUBLIQUES</t>
  </si>
  <si>
    <t>Etat et autres collectivités publiques - Subventions à recevoir</t>
  </si>
  <si>
    <t>Contributions, impôts et taxes recouvrés pour le compte de l'Etat</t>
  </si>
  <si>
    <t>Prélèvements à la source (impôt sur le revenu)</t>
  </si>
  <si>
    <t>Prélèvements forfaitaires non libératoires</t>
  </si>
  <si>
    <t>Retenues et prélèvements sur les distributions</t>
  </si>
  <si>
    <t>Opérations particulières avec l'Etat, les collectivités publiques et les organismes internationaux</t>
  </si>
  <si>
    <t>Bonifications sur emprunts</t>
  </si>
  <si>
    <t>Autres opérations</t>
  </si>
  <si>
    <t>Autres opérations - Charges</t>
  </si>
  <si>
    <t>Autres opérations - Produits</t>
  </si>
  <si>
    <t>Etat - Impôts sur les bénéfices</t>
  </si>
  <si>
    <t>Etat - Taxes sur le chiffre d'affaires</t>
  </si>
  <si>
    <t>TVA due intracommunautaire</t>
  </si>
  <si>
    <t>Taxes sur le chiffre d'affaires à décaisser</t>
  </si>
  <si>
    <t>Taxes sur le chiffre d'affaires déductibles</t>
  </si>
  <si>
    <t>Taxes sur le chiffre d'affaires déductibles sur immobilisations</t>
  </si>
  <si>
    <t>Taxes sur le chiffre d'affaires déductibles sur autres biens et services</t>
  </si>
  <si>
    <t>Crédit de taxes sur le chiffre d'affaires à reporter</t>
  </si>
  <si>
    <t>Taxes sur le chiffre d'affaires collectées</t>
  </si>
  <si>
    <t>Taxes sur le chiffre d'affaires à régulariser ou en attente</t>
  </si>
  <si>
    <t>Remboursement de taxes sur le chiffre d'affaires demandé</t>
  </si>
  <si>
    <t>TVA à régulariser - Retenue de garantie</t>
  </si>
  <si>
    <t>Taxes sur le chiffre d'affaires sur factures non parvenues</t>
  </si>
  <si>
    <t>Taxes sur le chiffre d'affaires sur factures à établir</t>
  </si>
  <si>
    <t>Autres taxes sur le chiffre d'affaires à régulariser ou en attente</t>
  </si>
  <si>
    <t>Régularisation de fin d’année sur immobilisations en cours</t>
  </si>
  <si>
    <t>Autres régularisations de taxes sur le chiffre d’affaires</t>
  </si>
  <si>
    <t>Autres impôts, taxes et versements assimilés</t>
  </si>
  <si>
    <t>Etat, charges à payer et produits à recevoir</t>
  </si>
  <si>
    <t>Charges fiscales sur congés à payer</t>
  </si>
  <si>
    <t>Quotas d'émission à acquérir</t>
  </si>
  <si>
    <t>GROUPES, ASSOCIES ET OPERATIONS DE COOPERATION</t>
  </si>
  <si>
    <t>Groupe</t>
  </si>
  <si>
    <t>Sociétés civiles immobilières ou Sociétés civiles coopératives de construction</t>
  </si>
  <si>
    <t>Avances sur préfinancement principal</t>
  </si>
  <si>
    <t>Avances sur emprunts spécifiques</t>
  </si>
  <si>
    <t>Avances sur autres fonds</t>
  </si>
  <si>
    <t>Associés - Comptes courants</t>
  </si>
  <si>
    <t>Associés - Opérations sur le capital</t>
  </si>
  <si>
    <t>Capital souscrit et appelé, non versé</t>
  </si>
  <si>
    <t>Associés - Versements reçus sur augmentation de capital</t>
  </si>
  <si>
    <t>Associés - Dividendes à payer</t>
  </si>
  <si>
    <t>Membres - Opérations faites en commun et en GIE</t>
  </si>
  <si>
    <t>DEBITEURS DIVERS ET CREDITEURS DIVERS</t>
  </si>
  <si>
    <t>Opérations pour le compte de tiers</t>
  </si>
  <si>
    <t>Prestations de services (secteur diffus)</t>
  </si>
  <si>
    <t>Gestion d'immeubles appartenant à des tiers</t>
  </si>
  <si>
    <t>Syndic de copropriété</t>
  </si>
  <si>
    <t>Opérations d'aménagement et de rénovation pour le compte de tiers</t>
  </si>
  <si>
    <t>Autres opérations pour compte de tiers</t>
  </si>
  <si>
    <t>Créances sur cessions d'immobilisations</t>
  </si>
  <si>
    <t>Dettes sur acquisitions de valeurs mobilières de placement</t>
  </si>
  <si>
    <t>Créances sur cessions de valeurs mobilières de placement</t>
  </si>
  <si>
    <t>Autres comptes débiteurs ou créditeurs</t>
  </si>
  <si>
    <t>Créditeurs divers</t>
  </si>
  <si>
    <t>Débiteurs divers</t>
  </si>
  <si>
    <t>Assurances</t>
  </si>
  <si>
    <t>Gestion d'immeubles déléguée à un tiers</t>
  </si>
  <si>
    <t>Divers - Charges à payer, produits à recevoir</t>
  </si>
  <si>
    <t>Charges à payer</t>
  </si>
  <si>
    <t>COMPTES TRANSITOIRES OU D'ATTENTE</t>
  </si>
  <si>
    <t>Différences de conversion - Actif</t>
  </si>
  <si>
    <t>Différences de conversion - Passif</t>
  </si>
  <si>
    <t>Autres comptes transitoires</t>
  </si>
  <si>
    <t>COMPTES DE REGULARISATION</t>
  </si>
  <si>
    <t>Charges à répartir sur plusieurs exercices</t>
  </si>
  <si>
    <t>Charges différées - Intérêts compensateurs</t>
  </si>
  <si>
    <t>Frais d'émission des emprunts</t>
  </si>
  <si>
    <t>Charges constatées d'avance</t>
  </si>
  <si>
    <t>Charges constatées d'avance au titre de l'exploitation</t>
  </si>
  <si>
    <t>Autres charges constatées d'avance</t>
  </si>
  <si>
    <t>Produits constatés d'avance</t>
  </si>
  <si>
    <t>Produits constatés d'avance au titre de l'exploitation</t>
  </si>
  <si>
    <t>Produits constatés d'avance - Produits des ventes sur lots en cours</t>
  </si>
  <si>
    <t>Autres produits constatés d'avance</t>
  </si>
  <si>
    <t>Compte de répartition périodique des charges et des produits</t>
  </si>
  <si>
    <t>Charges</t>
  </si>
  <si>
    <t>Produits</t>
  </si>
  <si>
    <t>DEPRECIATION DES COMPTES DE TIERS</t>
  </si>
  <si>
    <t>Dépréciation des comptes de locataires, acquéreurs, clients et comptes rattachés</t>
  </si>
  <si>
    <t>Locataires - hors location-accession</t>
  </si>
  <si>
    <t>Emprunteurs et locataires-acquéreurs/attributaires</t>
  </si>
  <si>
    <t>Dépréciation des comptes du groupe, des associés et des opérations de coopération</t>
  </si>
  <si>
    <t>Dépréciation des comptes de débiteurs divers</t>
  </si>
  <si>
    <t>CLASSE 5 COMPTES FINANCIERS</t>
  </si>
  <si>
    <t>VALEURS MOBILIERES DE PLACEMENT</t>
  </si>
  <si>
    <t>Obligations</t>
  </si>
  <si>
    <t>Bons du Trésor</t>
  </si>
  <si>
    <t>Autres valeurs mobilières de placement et autres créances assimilées</t>
  </si>
  <si>
    <t>Autres valeurs mobilières et créances assimilées</t>
  </si>
  <si>
    <t>Intérêts courus sur obligations, bons et valeurs assimilés</t>
  </si>
  <si>
    <t>BANQUES, ETABLISSEMENTS FINANCIERS ET ASSIMILES</t>
  </si>
  <si>
    <t>Valeurs à l'encaissement</t>
  </si>
  <si>
    <t>Coupons échus à l'encaissement</t>
  </si>
  <si>
    <t>Chèques à encaisser</t>
  </si>
  <si>
    <t>Effets à l'encaissement</t>
  </si>
  <si>
    <t>Effets à l'escompte</t>
  </si>
  <si>
    <t>Cartes bancaires à l'encaissement</t>
  </si>
  <si>
    <t>TIP-SEPA à l'encaissement</t>
  </si>
  <si>
    <t>Valeurs impayées</t>
  </si>
  <si>
    <t>Comptes bancaires courants - Autres que le Trésor</t>
  </si>
  <si>
    <t>Compte au Trésor</t>
  </si>
  <si>
    <t>Comptes de placement court terme</t>
  </si>
  <si>
    <t>Comptes à terme</t>
  </si>
  <si>
    <t>Comptes sur Livret A</t>
  </si>
  <si>
    <t>Comptes sur autres livrets</t>
  </si>
  <si>
    <t>Intérêts courus à payer</t>
  </si>
  <si>
    <t>Intérêts courus à recevoir</t>
  </si>
  <si>
    <t>Concours bancaires courants</t>
  </si>
  <si>
    <t>Lignes de crédits de trésorerie</t>
  </si>
  <si>
    <t>CAISSE</t>
  </si>
  <si>
    <t>REGIES D'AVANCES ET ACCREDITIFS</t>
  </si>
  <si>
    <t>VIREMENTS INTERNES</t>
  </si>
  <si>
    <t>DEPRECIATION DES COMPTES FINANCIERS</t>
  </si>
  <si>
    <t>Dépréciation des valeurs mobilières de placement</t>
  </si>
  <si>
    <t>Autres valeurs mobilières de placement et créances assimilées</t>
  </si>
  <si>
    <t>CLASSE 6 COMPTES DE CHARGES</t>
  </si>
  <si>
    <t>ACHATS</t>
  </si>
  <si>
    <t>Achats de terrains</t>
  </si>
  <si>
    <t>Achats stockés - Autres approvisionnements</t>
  </si>
  <si>
    <t>Fournitures d'atelier et de magasin</t>
  </si>
  <si>
    <t>Variation des stocks</t>
  </si>
  <si>
    <t>Variation des stocks de terrains</t>
  </si>
  <si>
    <t>Variation des stocks des approvisionnements</t>
  </si>
  <si>
    <t>Variation des stocks d'immeubles acquis par résolution de vente, adjudication ou garantie de rachat</t>
  </si>
  <si>
    <t>Achats d'études et de prestations de services - Travaux et honoraires</t>
  </si>
  <si>
    <t>Achats de matériel, équipements et travaux</t>
  </si>
  <si>
    <t>Achats non stockés de matières et fournitures</t>
  </si>
  <si>
    <t>Fournitures non stockables</t>
  </si>
  <si>
    <t>Eau</t>
  </si>
  <si>
    <t>Gaz</t>
  </si>
  <si>
    <t>Chaleur</t>
  </si>
  <si>
    <t>Carburants et lubrifiants</t>
  </si>
  <si>
    <t>Fournitures d'entretien et de petit équipement</t>
  </si>
  <si>
    <t>Fournitures administratives</t>
  </si>
  <si>
    <t>Autres matières et fournitures</t>
  </si>
  <si>
    <t>Immeubles acquis par résolution de vente, adjudication ou garantie de rachat</t>
  </si>
  <si>
    <t>Frais annexes de construction</t>
  </si>
  <si>
    <t>Rabais, remises et ristournes obtenus sur achats</t>
  </si>
  <si>
    <t>Achats stockés</t>
  </si>
  <si>
    <t>Rabais, remises et ristournes obtenus sur achats - achats d'études et de prestations de services</t>
  </si>
  <si>
    <t>Rabais, remises et ristournes obtenus sur achats - Achat de matériel, équipements et travaux</t>
  </si>
  <si>
    <t>Achats non stockés</t>
  </si>
  <si>
    <t>Rabais, remises et ristournes non affectés</t>
  </si>
  <si>
    <t>SERVICES EXTERIEURS</t>
  </si>
  <si>
    <t>Sous-traitance générale</t>
  </si>
  <si>
    <t>Hygiène et sécurité</t>
  </si>
  <si>
    <t>Espaces verts</t>
  </si>
  <si>
    <t>Chauffage</t>
  </si>
  <si>
    <t>Nettoyage</t>
  </si>
  <si>
    <t>Frais de gestion d'immeubles</t>
  </si>
  <si>
    <t>Redevances de crédit-bail et loyers des baux emphytéotiques, à construction, à réhabilitation et autres</t>
  </si>
  <si>
    <t>Crédit-bail mobilier</t>
  </si>
  <si>
    <t>Crédit-bail immobilier</t>
  </si>
  <si>
    <t>Baux emphytéotiques, à construction, à réhabilitation et autres</t>
  </si>
  <si>
    <t>Locations</t>
  </si>
  <si>
    <t>Locations immobilières</t>
  </si>
  <si>
    <t>Locations mobilières</t>
  </si>
  <si>
    <t>Charges locatives et de copropriété</t>
  </si>
  <si>
    <t>Entretien et réparations</t>
  </si>
  <si>
    <t>Entretien et réparations courants sur biens immobiliers locatifs</t>
  </si>
  <si>
    <t>Dépenses de gros entretien sur biens immobiliers locatifs</t>
  </si>
  <si>
    <t>Maintenance</t>
  </si>
  <si>
    <t>Autres travaux</t>
  </si>
  <si>
    <t>Primes d'assurances</t>
  </si>
  <si>
    <t>Multirisques</t>
  </si>
  <si>
    <t>Assurance obligatoire dommage-construction</t>
  </si>
  <si>
    <t>Assurance transport</t>
  </si>
  <si>
    <t>Etudes et recherches</t>
  </si>
  <si>
    <t>Documentation générale</t>
  </si>
  <si>
    <t>Documentation technique</t>
  </si>
  <si>
    <t>Frais de colloques, séminaires, conférences, congrès</t>
  </si>
  <si>
    <t>Rabais, remises, ristournes obtenus sur services extérieurs</t>
  </si>
  <si>
    <t>AUTRES SERVICES EXTERIEURS</t>
  </si>
  <si>
    <t>Personnel extérieur à l'organisme</t>
  </si>
  <si>
    <t>Personnel intérimaire</t>
  </si>
  <si>
    <t>Personnel détaché ou prêté à l'organisme</t>
  </si>
  <si>
    <t>Rémunérations d'intermédiaires et honoraires</t>
  </si>
  <si>
    <t>Commissions et courtages sur achats</t>
  </si>
  <si>
    <t>Commissions et honoraires sur ventes</t>
  </si>
  <si>
    <t>Honoraires de syndics</t>
  </si>
  <si>
    <t>Honoraires d'architectes</t>
  </si>
  <si>
    <t>Autres honoraires</t>
  </si>
  <si>
    <t>Frais d'actes et contentieux</t>
  </si>
  <si>
    <t>Publicité, publications, relations publiques</t>
  </si>
  <si>
    <t>Annonces et insertions</t>
  </si>
  <si>
    <t>Foires et expositions</t>
  </si>
  <si>
    <t>Cadeaux à clientèle</t>
  </si>
  <si>
    <t>Primes</t>
  </si>
  <si>
    <t>Catalogues et imprimés</t>
  </si>
  <si>
    <t>Publications</t>
  </si>
  <si>
    <t>Divers (pourboires, dons courants.)</t>
  </si>
  <si>
    <t>Transports de biens et transports collectifs du personnel</t>
  </si>
  <si>
    <t>Déplacements, missions et réceptions</t>
  </si>
  <si>
    <t>Déplacements et missions des administrateurs</t>
  </si>
  <si>
    <t>Frais de déménagement</t>
  </si>
  <si>
    <t>Déplacement et missions du personnel</t>
  </si>
  <si>
    <t>Réceptions</t>
  </si>
  <si>
    <t>Frais postaux et frais de télécommunications</t>
  </si>
  <si>
    <t>Services bancaires et assimilés</t>
  </si>
  <si>
    <t>Concours divers (cotisations)</t>
  </si>
  <si>
    <t>Charge de la mutualisation HLM</t>
  </si>
  <si>
    <t>Cotisations et prélèvements CGLLS</t>
  </si>
  <si>
    <t>Frais de recrutement de personnel</t>
  </si>
  <si>
    <t>Redevances</t>
  </si>
  <si>
    <t>Services informatiques</t>
  </si>
  <si>
    <t>Gestion générale</t>
  </si>
  <si>
    <t>Autres prestations diverses</t>
  </si>
  <si>
    <t>Rabais, remises, ristournes obtenus sur autres services extérieurs</t>
  </si>
  <si>
    <t>IMPOTS, TAXES ET VERSEMENTS ASSIMILES</t>
  </si>
  <si>
    <t>Impôts, taxes et versements assimilés sur rémunérations (Administration des impôts)</t>
  </si>
  <si>
    <t>Taxes sur les salaires</t>
  </si>
  <si>
    <t>Taxe d'apprentissage</t>
  </si>
  <si>
    <t>Participation des employeurs à l'effort de la formation professionnelle continue</t>
  </si>
  <si>
    <t>Cotisation pour défaut d'investissement obligatoire dans la construction</t>
  </si>
  <si>
    <t>Autres impôts, taxes et versements assimilés sur rémunérations (Administration des impôts)</t>
  </si>
  <si>
    <t>Impôts, taxes et versements assimilés sur rémunérations (autres organismes)</t>
  </si>
  <si>
    <t>Versement de transport</t>
  </si>
  <si>
    <t>Allocation logement</t>
  </si>
  <si>
    <t>Contribution unique des employeurs à la formation professionnelle</t>
  </si>
  <si>
    <t>Versements libératoires ouvrant droit à l'exonération de la taxe d'apprentissage</t>
  </si>
  <si>
    <t>Cotisation au Centre de Formation et de Gestion de la Fonction Publique Territoriale</t>
  </si>
  <si>
    <t>Autres impôts, taxes et versements assimilés sur rémunérations (Autres organismes)</t>
  </si>
  <si>
    <t>Autres impôts, taxes et versements assimilés (Administration des impôts)</t>
  </si>
  <si>
    <t>Impôts directs (sauf impôts sur les bénéfices)</t>
  </si>
  <si>
    <t>Taxes foncières</t>
  </si>
  <si>
    <t>Autres impôts locaux (dont redevance pour enlèvement des ordures ménagères)</t>
  </si>
  <si>
    <t>Taxes sur les véhicules des sociétés</t>
  </si>
  <si>
    <t>Taxes sur le chiffre d'affaires non récupérables</t>
  </si>
  <si>
    <t>Impôts indirects</t>
  </si>
  <si>
    <t>Droits d'enregistrement et de timbre</t>
  </si>
  <si>
    <t>Autres droits</t>
  </si>
  <si>
    <t>Autres impôts, taxes et versements assimilés (autres organismes)</t>
  </si>
  <si>
    <t>CHARGES DE PERSONNEL</t>
  </si>
  <si>
    <t>Rémunérations du personnel</t>
  </si>
  <si>
    <t>Salaires et traitements</t>
  </si>
  <si>
    <t>Congés payés</t>
  </si>
  <si>
    <t>Primes et gratifications</t>
  </si>
  <si>
    <t>Indemnités et avantages hors avantages en nature</t>
  </si>
  <si>
    <t>Supplément familial</t>
  </si>
  <si>
    <t>Avantages en nature</t>
  </si>
  <si>
    <t>Autres rémunérations</t>
  </si>
  <si>
    <t>Charges de Sécurité Sociale et de Prévoyance</t>
  </si>
  <si>
    <t>Cotisations à l'URSSAF</t>
  </si>
  <si>
    <t>Cotisations aux mutuelles</t>
  </si>
  <si>
    <t>Cotisations aux caisses de retraite, (hors Caisse Nationale de Retraite des Agents des Collectivités Locales)</t>
  </si>
  <si>
    <t>Cotisations aux ASSEDIC</t>
  </si>
  <si>
    <t>Cotisations à la Caisse Nationale de Retraite des Agents des Collectivités Locales</t>
  </si>
  <si>
    <t>Cotisations aux autres organismes sociaux</t>
  </si>
  <si>
    <t>Autres charges sociales</t>
  </si>
  <si>
    <t>Prestations directes</t>
  </si>
  <si>
    <t>Comités d'entreprise et d'établissement</t>
  </si>
  <si>
    <t>Comités d'hygiène et de sécurité</t>
  </si>
  <si>
    <t>Versement aux autres œuvres sociales</t>
  </si>
  <si>
    <t>Médecine du travail, pharmacie</t>
  </si>
  <si>
    <t>Autres charges de personnel</t>
  </si>
  <si>
    <t>Autres charges de personnel - Rémunérations, indemnités</t>
  </si>
  <si>
    <t>Autres charges de personnel - Charges sociales</t>
  </si>
  <si>
    <t>AUTRES CHARGES DE GESTION COURANTE</t>
  </si>
  <si>
    <t>Redevances pour concessions, brevets, licences, marques, procédés, logiciels, droits et valeurs similaires</t>
  </si>
  <si>
    <t>Pertes sur créances irrécouvrables</t>
  </si>
  <si>
    <t>Pertes sur créances irrécouvrables par décision de l'organisme</t>
  </si>
  <si>
    <t>Emprunteurs et locataires - acquéreurs/attributaires</t>
  </si>
  <si>
    <t>Autres clients</t>
  </si>
  <si>
    <t>Pertes sur créances irrécouvrables par décision du juge ou de la commission</t>
  </si>
  <si>
    <t>Quotes-parts de résultat sur opérations faites en commun</t>
  </si>
  <si>
    <t>Charges diverses de gestion courante</t>
  </si>
  <si>
    <t>CHARGES FINANCIÈRES</t>
  </si>
  <si>
    <t>Charges d'intérêts</t>
  </si>
  <si>
    <t>Intérêts des emprunts et dettes</t>
  </si>
  <si>
    <t>Réserves foncières</t>
  </si>
  <si>
    <t>Opérations locatives (neuf et amélioration) – Crédits-relais - avances</t>
  </si>
  <si>
    <t>Opérations locatives - Financement définitif</t>
  </si>
  <si>
    <t>Opérations locatives (neuf et amélioration) - Financement définitif</t>
  </si>
  <si>
    <t>Opérations locatives démolies ou cédées</t>
  </si>
  <si>
    <t>Intérêts de préfinancement consolidables</t>
  </si>
  <si>
    <t>Accession à la propriété - Financement de stocks immobiliers</t>
  </si>
  <si>
    <t>Emprunts en location-accession</t>
  </si>
  <si>
    <t>Gestion de prêts, accession</t>
  </si>
  <si>
    <t>Opérations d'aménagement</t>
  </si>
  <si>
    <t>Autres destinations</t>
  </si>
  <si>
    <t>Opération en bail réel solidaire</t>
  </si>
  <si>
    <t>Intérêts bancaires</t>
  </si>
  <si>
    <t>Pertes sur créances liées à des participations</t>
  </si>
  <si>
    <t>Escomptes accordés</t>
  </si>
  <si>
    <t>Pertes de change</t>
  </si>
  <si>
    <t>Charges nettes sur cessions de valeurs mobilières de placement</t>
  </si>
  <si>
    <t>Autres charges financières</t>
  </si>
  <si>
    <t>Mali provenant de clauses d'indexation des emprunts</t>
  </si>
  <si>
    <t>CHARGES EXCEPTIONNELLES</t>
  </si>
  <si>
    <t>Charges exceptionnelles sur opérations de gestion</t>
  </si>
  <si>
    <t>Intérêts moratoires et pénalités sur marchés (et dédits payés sur achats et ventes)</t>
  </si>
  <si>
    <t>Pénalités, amendes fiscales et pénales</t>
  </si>
  <si>
    <t>Dons, libéralités</t>
  </si>
  <si>
    <t>Créances devenues irrécouvrables dans l'exercice</t>
  </si>
  <si>
    <t>Subventions accordées</t>
  </si>
  <si>
    <t>Rappel d'impôts</t>
  </si>
  <si>
    <t>Autres charges exceptionnelles sur opérations de gestion</t>
  </si>
  <si>
    <t>Frais de montage et de commercialisation sur vente d'immeubles de rapport</t>
  </si>
  <si>
    <t>Charges sur exercices antérieurs</t>
  </si>
  <si>
    <t>Valeurs comptables des éléments d'actif cédés, démolis, mis au rebut</t>
  </si>
  <si>
    <t>Immobilisations incorporelles</t>
  </si>
  <si>
    <t>Immobilisations corporelles</t>
  </si>
  <si>
    <t>Composants remplacés</t>
  </si>
  <si>
    <t>Immobilisations corporelles cédées</t>
  </si>
  <si>
    <t>Immobilisations corporelles démolies ou mises au rebut</t>
  </si>
  <si>
    <t>Immobilisations financières</t>
  </si>
  <si>
    <t>Autres charges exceptionnelles</t>
  </si>
  <si>
    <t>Mali provenant de clauses d'indexation</t>
  </si>
  <si>
    <t>Dépenses liées à des sinistres</t>
  </si>
  <si>
    <t>Charges exceptionnelles diverses</t>
  </si>
  <si>
    <t>Remboursement de l'aide publique</t>
  </si>
  <si>
    <t>DOTATIONS AUX AMORTISSEMENTS, DEPRECIATIONS ET PROVISIONS</t>
  </si>
  <si>
    <t>Dotations aux amortissements, dépréciations et provisions - charges d'exploitation</t>
  </si>
  <si>
    <t>Dotations aux amortissements sur immobilisations incorporelles et corporelles</t>
  </si>
  <si>
    <t>Droit d’usufruit locatif social</t>
  </si>
  <si>
    <t>Agencement et aménagement de terrains</t>
  </si>
  <si>
    <t>VRD et ouvrages d'infrastructure</t>
  </si>
  <si>
    <t>Agencements et aménagement des constructions</t>
  </si>
  <si>
    <t>Agencements et aménagements divers</t>
  </si>
  <si>
    <t>8 Immobilisations corporelles diverses</t>
  </si>
  <si>
    <t>Dotations aux amortissements des charges d'exploitation à répartir</t>
  </si>
  <si>
    <t>Dotations aux provisions d'exploitation</t>
  </si>
  <si>
    <t>Provision pour remise en état de biens</t>
  </si>
  <si>
    <t>Provision pour charges sur opérations immobilières</t>
  </si>
  <si>
    <t>Dotations pour dépréciations des immobilisations incorporelles et corporelles</t>
  </si>
  <si>
    <t>Dotations pour dépréciations des actifs circulants</t>
  </si>
  <si>
    <t>Stocks et en-cours</t>
  </si>
  <si>
    <t>Créances</t>
  </si>
  <si>
    <t>Emprunteurs et locataires – acquéreurs /attributaires</t>
  </si>
  <si>
    <t>Dotations aux amortissements, dépréciations et provisions - Charges financières</t>
  </si>
  <si>
    <t>Dotations aux amortissements des primes de remboursement des obligations</t>
  </si>
  <si>
    <t>Dotations aux amortissements des intérêts compensateurs à répartir</t>
  </si>
  <si>
    <t>Dotations aux provisions financières</t>
  </si>
  <si>
    <t>Dotations pour dépréciations des éléments financiers</t>
  </si>
  <si>
    <t>Valeurs mobilières de placement</t>
  </si>
  <si>
    <t>Dotations aux amortissements, dépréciations et provisions - Charges exceptionnelles</t>
  </si>
  <si>
    <t>Dotations aux amortissements exceptionnels des immobilisations</t>
  </si>
  <si>
    <t>Dotations aux provisions réglementées (Immobilisations)</t>
  </si>
  <si>
    <t>Dotations aux provisions exceptionnelles</t>
  </si>
  <si>
    <t>Dotations aux dépréciations exceptionnelles</t>
  </si>
  <si>
    <t>PARTICIPATION DES SALARIES - IMPOTS SUR LES BENEFICES ET ASSIMILES</t>
  </si>
  <si>
    <t>Impôts sur les bénéfices</t>
  </si>
  <si>
    <t>CLASSE 7 COMPTES DE PRODUITS</t>
  </si>
  <si>
    <t>PRODUITS DES ACTIVITES</t>
  </si>
  <si>
    <t>Vente d'immeubles</t>
  </si>
  <si>
    <t>Terrains lotis</t>
  </si>
  <si>
    <t>Opérations en location-accession</t>
  </si>
  <si>
    <t>Opérations en vente en état futur d'achèvement</t>
  </si>
  <si>
    <t>Opérations en bail réel solidaire</t>
  </si>
  <si>
    <t>Opérations d'acquisition-réhabilitation-revente</t>
  </si>
  <si>
    <t>Maisons individuelles (CCMI)</t>
  </si>
  <si>
    <t>Autres immeubles</t>
  </si>
  <si>
    <t>Autres terrains destinés à la vente</t>
  </si>
  <si>
    <t>Récupération des charges locatives</t>
  </si>
  <si>
    <t>Charges et prestations communes</t>
  </si>
  <si>
    <t>Impôts, taxes locatives et droits</t>
  </si>
  <si>
    <t>Fournitures individuelles</t>
  </si>
  <si>
    <t>Réparations locatives</t>
  </si>
  <si>
    <t>Loyers et redevances</t>
  </si>
  <si>
    <t>Loyers des logements non conventionnés</t>
  </si>
  <si>
    <t>Supplément de loyer</t>
  </si>
  <si>
    <t>Loyers des logements conventionnés</t>
  </si>
  <si>
    <t>Loyers des locaux commerciaux</t>
  </si>
  <si>
    <t>Loyers des garages et parkings</t>
  </si>
  <si>
    <t>Loyers et redevances des résidences pour étudiants, foyers et résidences sociales</t>
  </si>
  <si>
    <t>Loyers et redevances des logements en location-accession et accession</t>
  </si>
  <si>
    <t>Redevances des logements en location-accession</t>
  </si>
  <si>
    <t>Loyers des logements en accession</t>
  </si>
  <si>
    <t>Redevances en bail réel solidaire</t>
  </si>
  <si>
    <t>Produits de concession d'aménagement</t>
  </si>
  <si>
    <t>Prestations de services</t>
  </si>
  <si>
    <t>Rémunération de gestion, location-attribution, location-vente</t>
  </si>
  <si>
    <t>Rémunération sur gestion de prêts</t>
  </si>
  <si>
    <t>Autres produits des activités d'accession</t>
  </si>
  <si>
    <t>Sociétés sous égide</t>
  </si>
  <si>
    <t>Prestations de services à des personnes physiques</t>
  </si>
  <si>
    <t>Autres produits</t>
  </si>
  <si>
    <t>Prestations de maîtrise d'ouvrage et de commercialisation</t>
  </si>
  <si>
    <t>Prestations de services aux SCCC</t>
  </si>
  <si>
    <t>Gestion des SCCC</t>
  </si>
  <si>
    <t>Gestion des prêts</t>
  </si>
  <si>
    <t>Autres prestations de services</t>
  </si>
  <si>
    <t>Produits des activités annexes</t>
  </si>
  <si>
    <t>Produits des services accessoires</t>
  </si>
  <si>
    <t>Locations diverses</t>
  </si>
  <si>
    <t>Frais accessoires facturés</t>
  </si>
  <si>
    <t>Récupération de charges de gestion imputables à d'autres organismes d'HLM</t>
  </si>
  <si>
    <t>Autres produits d'activités diverses</t>
  </si>
  <si>
    <t>Rabais, remises et ristournes accordés par l'organisme</t>
  </si>
  <si>
    <t>Rabais, remises et ristournes accordés par l'entreprise sur travaux</t>
  </si>
  <si>
    <t>Sur loyers des logements non conventionnés</t>
  </si>
  <si>
    <t>Sur supplément de loyer</t>
  </si>
  <si>
    <t>Sur loyers des logements conventionnés</t>
  </si>
  <si>
    <t>Sur loyers des locaux commerciaux</t>
  </si>
  <si>
    <t>Sur loyers des garages et parkings</t>
  </si>
  <si>
    <t>Sur loyers des résidences pour étudiant, foyers et résidences sociales</t>
  </si>
  <si>
    <t>Sur loyers et redevances des logements en location-accession et accession</t>
  </si>
  <si>
    <t>Sur loyers des logements en location-accession</t>
  </si>
  <si>
    <t>Sur loyers des logements en accession</t>
  </si>
  <si>
    <t>Sur autres loyers</t>
  </si>
  <si>
    <t>Sur prestations de services</t>
  </si>
  <si>
    <t>Sur produits des activités annexes</t>
  </si>
  <si>
    <t>PRODUCTION STOCKEE (OU DESTOCKAGE)</t>
  </si>
  <si>
    <t>Immeubles en cours</t>
  </si>
  <si>
    <t>Immeubles achevés</t>
  </si>
  <si>
    <t>PRODUCTION IMMOBILISEE</t>
  </si>
  <si>
    <t>Immeubles de rapport (coûts internes)</t>
  </si>
  <si>
    <t>Immeubles de rapport (frais financiers externes)</t>
  </si>
  <si>
    <t>Autres travaux et prestations pour soi-même</t>
  </si>
  <si>
    <t>Transferts d'éléments de stocks en immobilisations</t>
  </si>
  <si>
    <t>SUBVENTIONS D'EXPLOITATION</t>
  </si>
  <si>
    <t>Primes à la construction</t>
  </si>
  <si>
    <t>Subventions d'exploitation</t>
  </si>
  <si>
    <t>Subventions pour travaux de gros entretien</t>
  </si>
  <si>
    <t>AUTRES PRODUITS DE GESTION COURANTE</t>
  </si>
  <si>
    <t>Remboursements de frais de liquidation de dossiers</t>
  </si>
  <si>
    <t>Produits divers de gestion courante</t>
  </si>
  <si>
    <t>Remboursements des prestations à la charge directe de l'organisme</t>
  </si>
  <si>
    <t>Couverture des charges de l'activité gérance</t>
  </si>
  <si>
    <t>Produit du dispositif de lissage de la CGLLS</t>
  </si>
  <si>
    <t>PRODUITS FINANCIERS</t>
  </si>
  <si>
    <t>Produits de participations</t>
  </si>
  <si>
    <t>Revenus des actions</t>
  </si>
  <si>
    <t>Revenus des parts des sociétés civiles immobilières de vente</t>
  </si>
  <si>
    <t>Revenus des avances en compte courant et prêts participatifs</t>
  </si>
  <si>
    <t>Revenus des avances</t>
  </si>
  <si>
    <t>Revenus des prêts participatifs</t>
  </si>
  <si>
    <t>Autres produits des participations</t>
  </si>
  <si>
    <t>Produits des autres immobilisations financières</t>
  </si>
  <si>
    <t>Revenus de titres immobilisés</t>
  </si>
  <si>
    <t>Revenus des prêts</t>
  </si>
  <si>
    <t>Prêts principaux pour accession</t>
  </si>
  <si>
    <t>Prêts complémentaires pour accession</t>
  </si>
  <si>
    <t>Revenus des créances immobilisées</t>
  </si>
  <si>
    <t>Revenus des autres immobilisations financières</t>
  </si>
  <si>
    <t>Revenus des autres créances</t>
  </si>
  <si>
    <t>Revenus des comptes à terme</t>
  </si>
  <si>
    <t>Revenus du Livret A</t>
  </si>
  <si>
    <t>Autres revenus</t>
  </si>
  <si>
    <t>Revenus des valeurs mobilières de placement</t>
  </si>
  <si>
    <t>Escomptes obtenus</t>
  </si>
  <si>
    <t>Gains de change</t>
  </si>
  <si>
    <t>Produits nets sur cessions de valeurs mobilières de placement</t>
  </si>
  <si>
    <t>Autres produits financiers</t>
  </si>
  <si>
    <t>Boni provenant de clauses d'indexation des emprunts</t>
  </si>
  <si>
    <t>Autres produits financiers - Autres</t>
  </si>
  <si>
    <t>PRODUITS EXCEPTIONNELS</t>
  </si>
  <si>
    <t>Produits exceptionnels sur opérations de gestion</t>
  </si>
  <si>
    <t>Dédits et pénalités perçus sur achats et ventes</t>
  </si>
  <si>
    <t>Libéralités reçues</t>
  </si>
  <si>
    <t>Recouvrements sur créances admises en non-valeur</t>
  </si>
  <si>
    <t>Subventions d'équilibre</t>
  </si>
  <si>
    <t>Deniers d'entrée</t>
  </si>
  <si>
    <t>Dégrèvements d'impôts (autres qu'impôts sur les bénéfices)</t>
  </si>
  <si>
    <t>Autres produits exceptionnels sur opérations de gestion</t>
  </si>
  <si>
    <t>Pénalités sur suppléments de loyers de solidarité</t>
  </si>
  <si>
    <t>Produits sur exercices antérieurs</t>
  </si>
  <si>
    <t>Produits des cessions d'éléments d'actif</t>
  </si>
  <si>
    <t>Quote-part des subventions d'investissement et assimilé virée au résultat de l'exercice</t>
  </si>
  <si>
    <t>Quote-part des subventions d'investissement virée au résultat de l'exercice</t>
  </si>
  <si>
    <t>Quote-part du crédit d'impôt en faveur du logement social outre-mer virée au résultat de l'exercice</t>
  </si>
  <si>
    <t>Autres produits exceptionnels</t>
  </si>
  <si>
    <t>Boni provenant de clauses d'indexation</t>
  </si>
  <si>
    <t>Indemnités d'assurances</t>
  </si>
  <si>
    <t>Produits exceptionnels divers</t>
  </si>
  <si>
    <t>REPRISES SUR AMORTISSEMENTS, DEPRECIATIONS ET PROVISIONS</t>
  </si>
  <si>
    <t>Reprises sur amortissements, dépréciations et provisions - produits de l'exploitation</t>
  </si>
  <si>
    <t>Reprises sur amortissements des immobilisations incorporelles et corporelles</t>
  </si>
  <si>
    <t>Autres immobilisations</t>
  </si>
  <si>
    <t>Reprises sur provisions d'exploitation</t>
  </si>
  <si>
    <t>Reprises sur dépréciations des immobilisations incorporelles et corporelles</t>
  </si>
  <si>
    <t>Reprises sur dépréciations des actifs circulants</t>
  </si>
  <si>
    <t>Stocks et encours</t>
  </si>
  <si>
    <t>Emprunteurs et locataires acquéreurs / attributaires</t>
  </si>
  <si>
    <t>Reprises sur dépréciations et provisions - produits financiers</t>
  </si>
  <si>
    <t>Reprises sur provisions financières</t>
  </si>
  <si>
    <t>Reprises sur dépréciations des éléments financiers</t>
  </si>
  <si>
    <t>Reprises sur dépréciations des immobilisations financières</t>
  </si>
  <si>
    <t>Reprises sur dépréciation des valeurs mobilières de placement</t>
  </si>
  <si>
    <t>Reprises sur dépréciations et provisions - produits exceptionnels</t>
  </si>
  <si>
    <t>Reprises sur provisions réglementées (immobilisations)</t>
  </si>
  <si>
    <t>Reprises sur provisions exceptionnelles</t>
  </si>
  <si>
    <t>Reprises sur dépréciations exceptionnelles</t>
  </si>
  <si>
    <t>TRANSFERTS DE CHARGES</t>
  </si>
  <si>
    <t>Transferts de charges d'exploitation</t>
  </si>
  <si>
    <t>Prestations fournies sous forme d'avantages en nature au personnel</t>
  </si>
  <si>
    <t>Autres charges d'exploitation</t>
  </si>
  <si>
    <t>Frais de montage et de commercialisation sur ventes d'immeubles de rapport</t>
  </si>
  <si>
    <t>Transferts de charges financières</t>
  </si>
  <si>
    <t>Transferts de charges exceptionnelles</t>
  </si>
  <si>
    <t>CLASSE 8 COMPTES SPECIAUX</t>
  </si>
  <si>
    <t>ENGAGEMENTS</t>
  </si>
  <si>
    <t>Engagements donnés par l'organisme</t>
  </si>
  <si>
    <t>Avals, cautions, garanties</t>
  </si>
  <si>
    <t>Accédants à la propriété</t>
  </si>
  <si>
    <t>Garantie de rachat en location-accession</t>
  </si>
  <si>
    <t>Indemnisation des droits réels immobiliers au preneur d'un bail réel solidaire</t>
  </si>
  <si>
    <t>Octroi de prêts</t>
  </si>
  <si>
    <t>Contrats de prêts principaux</t>
  </si>
  <si>
    <t>Contrats de prêts complémentaires</t>
  </si>
  <si>
    <t>Autres contrats</t>
  </si>
  <si>
    <t>Redevances crédit-bail restant à courir</t>
  </si>
  <si>
    <t>Autres engagements donnés</t>
  </si>
  <si>
    <t>Reste à payer sur coût de production prévisionnel. Opérations non liquidées (logements - accession)</t>
  </si>
  <si>
    <t>Reste à payer sur coût de production prévisionnel, opérations non liquidées (terrain accession)</t>
  </si>
  <si>
    <t>Compromis de vente</t>
  </si>
  <si>
    <t>Reste à payer sur marchés signés - opérations locatives</t>
  </si>
  <si>
    <t>Engagements divers</t>
  </si>
  <si>
    <t>Engagements reçus par l'organisme</t>
  </si>
  <si>
    <t>Emprunts accession</t>
  </si>
  <si>
    <t>Emprunts accession - Contrats signés et non portés à l'encaissement</t>
  </si>
  <si>
    <t>Avenants en cours</t>
  </si>
  <si>
    <t>Emprunts locatifs et autres</t>
  </si>
  <si>
    <t>Créances escomptées non échues</t>
  </si>
  <si>
    <t>Engagements reçus pour utilisation en crédit-bail</t>
  </si>
  <si>
    <t>Autres engagements reçus</t>
  </si>
  <si>
    <t>Commercialisation en cours</t>
  </si>
  <si>
    <t>Engagements donnés</t>
  </si>
  <si>
    <t>Logements finis et vendus dont le transfert de propriété n'a pas eu lieu</t>
  </si>
  <si>
    <t>Engagements reçus</t>
  </si>
  <si>
    <t>Contrats préliminaires avec fonds bloqués, prix de vente prévisionnel</t>
  </si>
  <si>
    <t>Réservations sans fonds bloqués, prix de vente prévisionnel</t>
  </si>
  <si>
    <t>Dépôts de garantie bloquée - Location-accession</t>
  </si>
  <si>
    <t>Prestations de services en cours aux personnes physiques</t>
  </si>
  <si>
    <t>Immeuble à réaliser</t>
  </si>
  <si>
    <t>Engagements de la personne physique</t>
  </si>
  <si>
    <t>Travaux réalisés</t>
  </si>
  <si>
    <t>Appels de fonds</t>
  </si>
  <si>
    <t>Situation de trésorerie de la construction</t>
  </si>
  <si>
    <t>Contrepartie des engagements</t>
  </si>
  <si>
    <t>Contrepartie des engagements donnés</t>
  </si>
  <si>
    <t>Contrepartie des engagements reçus</t>
  </si>
  <si>
    <t>RESULAT EN INSTANCE D'AFFECTATION</t>
  </si>
  <si>
    <t>BILAN</t>
  </si>
  <si>
    <t>Bilan d'ouverture</t>
  </si>
  <si>
    <t>Bilan de clôture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</si>
</sst>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6"/>
      <name val="Times New Roman"/>
      <family val="1"/>
    </font>
    <font>
      <b/>
      <sz val="6"/>
      <color rgb="FF090A0E"/>
      <name val="Times New Roman"/>
      <family val="1"/>
    </font>
    <font>
      <b/>
      <sz val="5"/>
      <color rgb="FF090A0E"/>
      <name val="Times New Roman"/>
      <family val="1"/>
    </font>
    <font>
      <i/>
      <sz val="6"/>
      <color rgb="FF090A0E"/>
      <name val="Times New Roman"/>
      <family val="1"/>
    </font>
    <font>
      <sz val="6"/>
      <name val="Times New Roman"/>
      <family val="1"/>
    </font>
    <font>
      <sz val="6"/>
      <color rgb="FF090A0E"/>
      <name val="Times New Roman"/>
      <family val="1"/>
    </font>
    <font>
      <i/>
      <sz val="6"/>
      <name val="Times New Roman"/>
      <family val="1"/>
    </font>
    <font>
      <sz val="6"/>
      <color rgb="FF231F20"/>
      <name val="Times New Roman"/>
      <family val="1"/>
    </font>
    <font>
      <b/>
      <sz val="6"/>
      <color rgb="FF231F20"/>
      <name val="Times New Roman"/>
      <family val="1"/>
    </font>
    <font>
      <sz val="6"/>
      <name val="Cambria"/>
      <family val="1"/>
    </font>
    <font>
      <sz val="6"/>
      <color rgb="FF231F20"/>
      <name val="Cambria"/>
      <family val="1"/>
    </font>
    <font>
      <vertAlign val="subscript"/>
      <sz val="6"/>
      <color rgb="FF090A0E"/>
      <name val="Times New Roman"/>
      <family val="1"/>
    </font>
    <font>
      <sz val="5.5"/>
      <color rgb="FF090A0E"/>
      <name val="Times New Roman"/>
      <family val="1"/>
    </font>
    <font>
      <i/>
      <sz val="6"/>
      <color rgb="FF231F20"/>
      <name val="Times New Roman"/>
      <family val="1"/>
    </font>
    <font>
      <b/>
      <sz val="11"/>
      <color rgb="FF090A0E"/>
      <name val="Times New Roman"/>
      <family val="1"/>
    </font>
    <font>
      <vertAlign val="subscript"/>
      <sz val="6"/>
      <color rgb="FF231F20"/>
      <name val="Times New Roman"/>
      <family val="1"/>
    </font>
    <font>
      <sz val="5.5"/>
      <color rgb="FF231F20"/>
      <name val="Times New Roman"/>
      <family val="1"/>
    </font>
    <font>
      <i/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7E8"/>
      </patternFill>
    </fill>
    <fill>
      <patternFill patternType="solid">
        <fgColor rgb="FFEEEBE0"/>
      </patternFill>
    </fill>
    <fill>
      <patternFill patternType="solid">
        <fgColor rgb="FFEFEEE1"/>
      </patternFill>
    </fill>
  </fills>
  <borders count="13">
    <border>
      <left/>
      <right/>
      <top/>
      <bottom/>
      <diagonal/>
    </border>
    <border>
      <left style="medium">
        <color rgb="FF090A0E"/>
      </left>
      <right style="thin">
        <color rgb="FF090A0E"/>
      </right>
      <top style="thin">
        <color rgb="FF090A0E"/>
      </top>
      <bottom style="thin">
        <color rgb="FF090A0E"/>
      </bottom>
      <diagonal/>
    </border>
    <border>
      <left style="thin">
        <color rgb="FF090A0E"/>
      </left>
      <right style="thin">
        <color rgb="FF090A0E"/>
      </right>
      <top style="thin">
        <color rgb="FF090A0E"/>
      </top>
      <bottom style="thin">
        <color rgb="FF090A0E"/>
      </bottom>
      <diagonal/>
    </border>
    <border>
      <left style="thin">
        <color rgb="FF090A0E"/>
      </left>
      <right style="medium">
        <color rgb="FF090A0E"/>
      </right>
      <top style="thin">
        <color rgb="FF090A0E"/>
      </top>
      <bottom style="thin">
        <color rgb="FF090A0E"/>
      </bottom>
      <diagonal/>
    </border>
    <border>
      <left style="medium">
        <color rgb="FF090A0E"/>
      </left>
      <right style="thin">
        <color rgb="FF090A0E"/>
      </right>
      <top style="thin">
        <color rgb="FF090A0E"/>
      </top>
      <bottom style="medium">
        <color rgb="FF090A0E"/>
      </bottom>
      <diagonal/>
    </border>
    <border>
      <left style="thin">
        <color rgb="FF090A0E"/>
      </left>
      <right style="thin">
        <color rgb="FF090A0E"/>
      </right>
      <top style="thin">
        <color rgb="FF090A0E"/>
      </top>
      <bottom style="medium">
        <color rgb="FF090A0E"/>
      </bottom>
      <diagonal/>
    </border>
    <border>
      <left style="thin">
        <color rgb="FF090A0E"/>
      </left>
      <right style="medium">
        <color rgb="FF090A0E"/>
      </right>
      <top style="thin">
        <color rgb="FF090A0E"/>
      </top>
      <bottom style="medium">
        <color rgb="FF090A0E"/>
      </bottom>
      <diagonal/>
    </border>
    <border>
      <left style="medium">
        <color rgb="FF090A0E"/>
      </left>
      <right style="thin">
        <color rgb="FF090A0E"/>
      </right>
      <top/>
      <bottom style="thin">
        <color rgb="FF090A0E"/>
      </bottom>
      <diagonal/>
    </border>
    <border>
      <left style="thin">
        <color rgb="FF090A0E"/>
      </left>
      <right style="thin">
        <color rgb="FF090A0E"/>
      </right>
      <top/>
      <bottom style="thin">
        <color rgb="FF090A0E"/>
      </bottom>
      <diagonal/>
    </border>
    <border>
      <left style="thin">
        <color rgb="FF090A0E"/>
      </left>
      <right style="medium">
        <color rgb="FF090A0E"/>
      </right>
      <top/>
      <bottom style="thin">
        <color rgb="FF090A0E"/>
      </bottom>
      <diagonal/>
    </border>
    <border>
      <left style="medium">
        <color rgb="FF090A0E"/>
      </left>
      <right style="thin">
        <color rgb="FF090A0E"/>
      </right>
      <top style="medium">
        <color rgb="FF090A0E"/>
      </top>
      <bottom style="medium">
        <color rgb="FF090A0E"/>
      </bottom>
      <diagonal/>
    </border>
    <border>
      <left style="thin">
        <color rgb="FF090A0E"/>
      </left>
      <right style="thin">
        <color rgb="FF090A0E"/>
      </right>
      <top style="medium">
        <color rgb="FF090A0E"/>
      </top>
      <bottom style="medium">
        <color rgb="FF090A0E"/>
      </bottom>
      <diagonal/>
    </border>
    <border>
      <left style="thin">
        <color rgb="FF090A0E"/>
      </left>
      <right style="medium">
        <color rgb="FF090A0E"/>
      </right>
      <top style="medium">
        <color rgb="FF090A0E"/>
      </top>
      <bottom style="medium">
        <color rgb="FF090A0E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3"/>
    </xf>
    <xf numFmtId="0" fontId="5" fillId="0" borderId="1" xfId="0" applyFont="1" applyBorder="1" applyAlignment="1">
      <alignment horizontal="left" vertical="top" wrapText="1" indent="7"/>
    </xf>
    <xf numFmtId="0" fontId="5" fillId="0" borderId="1" xfId="0" applyFont="1" applyBorder="1" applyAlignment="1">
      <alignment horizontal="left" vertical="center" wrapText="1" indent="7"/>
    </xf>
    <xf numFmtId="0" fontId="0" fillId="0" borderId="1" xfId="0" applyBorder="1" applyAlignment="1">
      <alignment horizontal="left" vertical="top" wrapText="1" indent="10"/>
    </xf>
    <xf numFmtId="0" fontId="18" fillId="0" borderId="1" xfId="0" applyFont="1" applyBorder="1" applyAlignment="1">
      <alignment horizontal="left" vertical="top" wrapText="1" indent="10"/>
    </xf>
    <xf numFmtId="0" fontId="0" fillId="0" borderId="1" xfId="0" applyBorder="1" applyAlignment="1">
      <alignment horizontal="left" vertical="top" wrapText="1" indent="14"/>
    </xf>
    <xf numFmtId="0" fontId="7" fillId="0" borderId="1" xfId="0" applyFont="1" applyBorder="1" applyAlignment="1">
      <alignment horizontal="left" vertical="top" wrapText="1" indent="10"/>
    </xf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 indent="14"/>
    </xf>
    <xf numFmtId="0" fontId="1" fillId="0" borderId="1" xfId="0" applyFont="1" applyBorder="1" applyAlignment="1">
      <alignment horizontal="left" vertical="top" wrapText="1" indent="7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 indent="17"/>
    </xf>
    <xf numFmtId="0" fontId="7" fillId="0" borderId="1" xfId="0" applyFont="1" applyBorder="1" applyAlignment="1">
      <alignment horizontal="left" vertical="top" wrapText="1" indent="20"/>
    </xf>
    <xf numFmtId="0" fontId="0" fillId="0" borderId="1" xfId="0" applyBorder="1" applyAlignment="1">
      <alignment horizontal="left" vertical="top" wrapText="1" indent="20"/>
    </xf>
    <xf numFmtId="0" fontId="5" fillId="0" borderId="1" xfId="0" applyFont="1" applyBorder="1" applyAlignment="1">
      <alignment horizontal="left" vertical="top" wrapText="1" indent="20"/>
    </xf>
    <xf numFmtId="0" fontId="7" fillId="0" borderId="1" xfId="0" applyFont="1" applyBorder="1" applyAlignment="1">
      <alignment horizontal="left" vertical="top" wrapText="1" indent="17"/>
    </xf>
    <xf numFmtId="0" fontId="5" fillId="0" borderId="1" xfId="0" applyFont="1" applyBorder="1" applyAlignment="1">
      <alignment horizontal="left" vertical="top" wrapText="1" indent="10"/>
    </xf>
    <xf numFmtId="0" fontId="5" fillId="0" borderId="1" xfId="0" applyFont="1" applyBorder="1" applyAlignment="1">
      <alignment horizontal="left" vertical="top" wrapText="1" indent="4"/>
    </xf>
    <xf numFmtId="0" fontId="1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92A2-361B-4BD8-9252-755D254F0EA1}">
  <sheetPr>
    <pageSetUpPr fitToPage="1"/>
  </sheetPr>
  <dimension ref="B1:G1258"/>
  <sheetViews>
    <sheetView tabSelected="1" zoomScale="200" zoomScaleNormal="200" workbookViewId="0">
      <pane ySplit="1" topLeftCell="A197" activePane="bottomLeft" state="frozen"/>
      <selection activeCell="D1" sqref="D1"/>
      <selection pane="bottomLeft" activeCell="F205" sqref="F205"/>
    </sheetView>
  </sheetViews>
  <sheetFormatPr baseColWidth="10" defaultRowHeight="15" x14ac:dyDescent="0.25"/>
  <cols>
    <col min="1" max="1" width="4" customWidth="1"/>
    <col min="2" max="2" width="72.140625" customWidth="1"/>
    <col min="3" max="3" width="3.5703125" style="45" bestFit="1" customWidth="1"/>
    <col min="4" max="4" width="11.85546875" style="45" bestFit="1" customWidth="1"/>
  </cols>
  <sheetData>
    <row r="1" spans="2:7" ht="15" customHeight="1" thickBot="1" x14ac:dyDescent="0.3">
      <c r="B1" s="42" t="s">
        <v>0</v>
      </c>
      <c r="C1" s="43" t="s">
        <v>1227</v>
      </c>
      <c r="D1" s="44" t="s">
        <v>1265</v>
      </c>
      <c r="F1" t="s">
        <v>1267</v>
      </c>
      <c r="G1" t="s">
        <v>1268</v>
      </c>
    </row>
    <row r="2" spans="2:7" ht="15" customHeight="1" x14ac:dyDescent="0.25">
      <c r="B2" s="39" t="s">
        <v>1228</v>
      </c>
      <c r="C2" s="40" t="s">
        <v>2</v>
      </c>
      <c r="D2" s="41" t="s">
        <v>2</v>
      </c>
      <c r="F2" t="s">
        <v>1269</v>
      </c>
      <c r="G2" t="s">
        <v>2524</v>
      </c>
    </row>
    <row r="3" spans="2:7" ht="15" customHeight="1" x14ac:dyDescent="0.25">
      <c r="B3" s="4" t="s">
        <v>1229</v>
      </c>
      <c r="C3" s="5" t="s">
        <v>2</v>
      </c>
      <c r="D3" s="6" t="s">
        <v>2</v>
      </c>
      <c r="F3" t="s">
        <v>1270</v>
      </c>
      <c r="G3" t="s">
        <v>2525</v>
      </c>
    </row>
    <row r="4" spans="2:7" ht="15" customHeight="1" x14ac:dyDescent="0.25">
      <c r="B4" s="7" t="s">
        <v>1230</v>
      </c>
      <c r="C4" s="17"/>
      <c r="D4" s="3" t="s">
        <v>2</v>
      </c>
      <c r="F4" t="s">
        <v>1271</v>
      </c>
      <c r="G4" t="s">
        <v>2526</v>
      </c>
    </row>
    <row r="5" spans="2:7" ht="15" customHeight="1" x14ac:dyDescent="0.25">
      <c r="B5" s="8" t="s">
        <v>1231</v>
      </c>
      <c r="C5" s="17"/>
      <c r="D5" s="3" t="s">
        <v>38</v>
      </c>
      <c r="F5" t="s">
        <v>1272</v>
      </c>
      <c r="G5" t="s">
        <v>2527</v>
      </c>
    </row>
    <row r="6" spans="2:7" ht="15" customHeight="1" x14ac:dyDescent="0.25">
      <c r="B6" s="9" t="s">
        <v>1232</v>
      </c>
      <c r="C6" s="17"/>
      <c r="D6" s="3" t="s">
        <v>38</v>
      </c>
      <c r="F6" t="s">
        <v>1273</v>
      </c>
      <c r="G6" t="s">
        <v>2528</v>
      </c>
    </row>
    <row r="7" spans="2:7" ht="15" customHeight="1" x14ac:dyDescent="0.25">
      <c r="B7" s="10" t="s">
        <v>1233</v>
      </c>
      <c r="C7" s="17"/>
      <c r="D7" s="18" t="s">
        <v>1234</v>
      </c>
      <c r="F7" t="s">
        <v>1274</v>
      </c>
      <c r="G7" t="s">
        <v>2529</v>
      </c>
    </row>
    <row r="8" spans="2:7" ht="15" customHeight="1" x14ac:dyDescent="0.25">
      <c r="B8" s="8" t="s">
        <v>1235</v>
      </c>
      <c r="C8" s="17"/>
      <c r="D8" s="3" t="s">
        <v>38</v>
      </c>
      <c r="F8" t="s">
        <v>1275</v>
      </c>
      <c r="G8" t="s">
        <v>2530</v>
      </c>
    </row>
    <row r="9" spans="2:7" ht="15" customHeight="1" x14ac:dyDescent="0.25">
      <c r="B9" s="8" t="s">
        <v>1236</v>
      </c>
      <c r="C9" s="17"/>
      <c r="D9" s="3" t="s">
        <v>38</v>
      </c>
      <c r="F9" t="s">
        <v>1276</v>
      </c>
      <c r="G9" t="s">
        <v>2531</v>
      </c>
    </row>
    <row r="10" spans="2:7" ht="15" customHeight="1" x14ac:dyDescent="0.25">
      <c r="B10" s="7" t="s">
        <v>1237</v>
      </c>
      <c r="C10" s="2" t="s">
        <v>2</v>
      </c>
      <c r="D10" s="3" t="s">
        <v>2</v>
      </c>
      <c r="F10" t="s">
        <v>1277</v>
      </c>
      <c r="G10" t="s">
        <v>2532</v>
      </c>
    </row>
    <row r="11" spans="2:7" ht="15" customHeight="1" x14ac:dyDescent="0.25">
      <c r="B11" s="8" t="s">
        <v>1238</v>
      </c>
      <c r="C11" s="2" t="s">
        <v>38</v>
      </c>
      <c r="D11" s="18"/>
      <c r="F11" t="s">
        <v>1278</v>
      </c>
      <c r="G11" t="s">
        <v>2533</v>
      </c>
    </row>
    <row r="12" spans="2:7" ht="15" customHeight="1" x14ac:dyDescent="0.25">
      <c r="B12" s="8" t="s">
        <v>1239</v>
      </c>
      <c r="C12" s="2" t="s">
        <v>2</v>
      </c>
      <c r="D12" s="18"/>
      <c r="F12" t="s">
        <v>1279</v>
      </c>
      <c r="G12" t="s">
        <v>2534</v>
      </c>
    </row>
    <row r="13" spans="2:7" ht="15" customHeight="1" x14ac:dyDescent="0.25">
      <c r="B13" s="8" t="s">
        <v>1240</v>
      </c>
      <c r="C13" s="17"/>
      <c r="D13" s="3" t="s">
        <v>2</v>
      </c>
      <c r="F13" t="s">
        <v>1280</v>
      </c>
      <c r="G13" t="s">
        <v>2535</v>
      </c>
    </row>
    <row r="14" spans="2:7" ht="15" customHeight="1" x14ac:dyDescent="0.25">
      <c r="B14" s="7" t="s">
        <v>1241</v>
      </c>
      <c r="C14" s="2" t="s">
        <v>2</v>
      </c>
      <c r="D14" s="18"/>
      <c r="F14" t="s">
        <v>1281</v>
      </c>
      <c r="G14" t="s">
        <v>2536</v>
      </c>
    </row>
    <row r="15" spans="2:7" ht="15" customHeight="1" x14ac:dyDescent="0.25">
      <c r="B15" s="8" t="s">
        <v>1242</v>
      </c>
      <c r="C15" s="2" t="s">
        <v>38</v>
      </c>
      <c r="D15" s="18"/>
      <c r="F15" t="s">
        <v>1282</v>
      </c>
      <c r="G15" t="s">
        <v>2537</v>
      </c>
    </row>
    <row r="16" spans="2:7" ht="15" customHeight="1" x14ac:dyDescent="0.25">
      <c r="B16" s="9" t="s">
        <v>1243</v>
      </c>
      <c r="C16" s="2" t="s">
        <v>2</v>
      </c>
      <c r="D16" s="18"/>
      <c r="F16" t="s">
        <v>1283</v>
      </c>
      <c r="G16" t="s">
        <v>2538</v>
      </c>
    </row>
    <row r="17" spans="2:7" ht="15" customHeight="1" x14ac:dyDescent="0.25">
      <c r="B17" s="9" t="s">
        <v>1244</v>
      </c>
      <c r="C17" s="2" t="s">
        <v>2</v>
      </c>
      <c r="D17" s="18"/>
      <c r="F17" t="s">
        <v>1284</v>
      </c>
      <c r="G17" t="s">
        <v>2539</v>
      </c>
    </row>
    <row r="18" spans="2:7" ht="15" customHeight="1" x14ac:dyDescent="0.25">
      <c r="B18" s="8" t="s">
        <v>1245</v>
      </c>
      <c r="C18" s="2" t="s">
        <v>2</v>
      </c>
      <c r="D18" s="18"/>
      <c r="F18" t="s">
        <v>1285</v>
      </c>
      <c r="G18" t="s">
        <v>2540</v>
      </c>
    </row>
    <row r="19" spans="2:7" ht="15" customHeight="1" x14ac:dyDescent="0.25">
      <c r="B19" s="8" t="s">
        <v>1246</v>
      </c>
      <c r="C19" s="2" t="s">
        <v>2</v>
      </c>
      <c r="D19" s="18"/>
      <c r="F19" t="s">
        <v>1286</v>
      </c>
      <c r="G19" t="s">
        <v>2541</v>
      </c>
    </row>
    <row r="20" spans="2:7" ht="15" customHeight="1" x14ac:dyDescent="0.25">
      <c r="B20" s="7" t="s">
        <v>1247</v>
      </c>
      <c r="C20" s="17"/>
      <c r="D20" s="3" t="s">
        <v>2</v>
      </c>
      <c r="F20" t="s">
        <v>1287</v>
      </c>
      <c r="G20" t="s">
        <v>2542</v>
      </c>
    </row>
    <row r="21" spans="2:7" ht="15" customHeight="1" x14ac:dyDescent="0.25">
      <c r="B21" s="8" t="s">
        <v>1248</v>
      </c>
      <c r="C21" s="17"/>
      <c r="D21" s="3" t="s">
        <v>38</v>
      </c>
      <c r="F21" t="s">
        <v>1288</v>
      </c>
      <c r="G21" t="s">
        <v>2543</v>
      </c>
    </row>
    <row r="22" spans="2:7" ht="15" customHeight="1" x14ac:dyDescent="0.25">
      <c r="B22" s="8" t="s">
        <v>1249</v>
      </c>
      <c r="C22" s="17"/>
      <c r="D22" s="3" t="s">
        <v>38</v>
      </c>
      <c r="F22" t="s">
        <v>1289</v>
      </c>
      <c r="G22" t="s">
        <v>2544</v>
      </c>
    </row>
    <row r="23" spans="2:7" ht="15" customHeight="1" x14ac:dyDescent="0.25">
      <c r="B23" s="8" t="s">
        <v>1250</v>
      </c>
      <c r="C23" s="17"/>
      <c r="D23" s="3" t="s">
        <v>38</v>
      </c>
      <c r="F23" t="s">
        <v>1290</v>
      </c>
      <c r="G23" t="s">
        <v>2545</v>
      </c>
    </row>
    <row r="24" spans="2:7" ht="15" customHeight="1" x14ac:dyDescent="0.25">
      <c r="B24" s="7" t="s">
        <v>1251</v>
      </c>
      <c r="C24" s="17"/>
      <c r="D24" s="3" t="s">
        <v>2</v>
      </c>
      <c r="F24" t="s">
        <v>1291</v>
      </c>
      <c r="G24" t="s">
        <v>2546</v>
      </c>
    </row>
    <row r="25" spans="2:7" ht="15" customHeight="1" x14ac:dyDescent="0.25">
      <c r="B25" s="8" t="s">
        <v>1252</v>
      </c>
      <c r="C25" s="17"/>
      <c r="D25" s="3" t="s">
        <v>38</v>
      </c>
      <c r="F25" t="s">
        <v>1292</v>
      </c>
      <c r="G25" t="s">
        <v>2547</v>
      </c>
    </row>
    <row r="26" spans="2:7" ht="15" customHeight="1" x14ac:dyDescent="0.25">
      <c r="B26" s="7" t="s">
        <v>1253</v>
      </c>
      <c r="C26" s="2" t="s">
        <v>2</v>
      </c>
      <c r="D26" s="3" t="s">
        <v>2</v>
      </c>
      <c r="F26" t="s">
        <v>1293</v>
      </c>
      <c r="G26" t="s">
        <v>2548</v>
      </c>
    </row>
    <row r="27" spans="2:7" ht="15" customHeight="1" x14ac:dyDescent="0.25">
      <c r="B27" s="8" t="s">
        <v>1254</v>
      </c>
      <c r="C27" s="17"/>
      <c r="D27" s="3" t="s">
        <v>2</v>
      </c>
      <c r="F27" t="s">
        <v>1294</v>
      </c>
      <c r="G27" t="s">
        <v>2549</v>
      </c>
    </row>
    <row r="28" spans="2:7" ht="15" customHeight="1" x14ac:dyDescent="0.25">
      <c r="B28" s="8" t="s">
        <v>1255</v>
      </c>
      <c r="C28" s="17"/>
      <c r="D28" s="3" t="s">
        <v>2</v>
      </c>
      <c r="F28" t="s">
        <v>1295</v>
      </c>
      <c r="G28" t="s">
        <v>2550</v>
      </c>
    </row>
    <row r="29" spans="2:7" ht="15" customHeight="1" x14ac:dyDescent="0.25">
      <c r="B29" s="8" t="s">
        <v>1256</v>
      </c>
      <c r="C29" s="2" t="s">
        <v>2</v>
      </c>
      <c r="D29" s="18"/>
      <c r="F29" t="s">
        <v>1296</v>
      </c>
      <c r="G29" t="s">
        <v>2551</v>
      </c>
    </row>
    <row r="30" spans="2:7" ht="15" customHeight="1" x14ac:dyDescent="0.25">
      <c r="B30" s="9" t="s">
        <v>1257</v>
      </c>
      <c r="C30" s="2" t="s">
        <v>38</v>
      </c>
      <c r="D30" s="18"/>
      <c r="F30" t="s">
        <v>1297</v>
      </c>
      <c r="G30" t="s">
        <v>2552</v>
      </c>
    </row>
    <row r="31" spans="2:7" ht="15" customHeight="1" x14ac:dyDescent="0.25">
      <c r="B31" s="11" t="s">
        <v>1258</v>
      </c>
      <c r="C31" s="2" t="s">
        <v>38</v>
      </c>
      <c r="D31" s="18"/>
      <c r="F31" t="s">
        <v>1298</v>
      </c>
      <c r="G31" t="s">
        <v>2553</v>
      </c>
    </row>
    <row r="32" spans="2:7" ht="15" customHeight="1" x14ac:dyDescent="0.25">
      <c r="B32" s="11" t="s">
        <v>1259</v>
      </c>
      <c r="C32" s="2" t="s">
        <v>38</v>
      </c>
      <c r="D32" s="18"/>
      <c r="F32" t="s">
        <v>1299</v>
      </c>
      <c r="G32" t="s">
        <v>2554</v>
      </c>
    </row>
    <row r="33" spans="2:7" ht="15" customHeight="1" x14ac:dyDescent="0.25">
      <c r="B33" s="9" t="s">
        <v>1260</v>
      </c>
      <c r="C33" s="2" t="s">
        <v>38</v>
      </c>
      <c r="D33" s="18"/>
      <c r="F33" t="s">
        <v>1300</v>
      </c>
      <c r="G33" t="s">
        <v>2555</v>
      </c>
    </row>
    <row r="34" spans="2:7" ht="15" customHeight="1" x14ac:dyDescent="0.25">
      <c r="B34" s="9" t="s">
        <v>1261</v>
      </c>
      <c r="C34" s="2" t="s">
        <v>38</v>
      </c>
      <c r="D34" s="18"/>
      <c r="F34" t="s">
        <v>1301</v>
      </c>
      <c r="G34" t="s">
        <v>2556</v>
      </c>
    </row>
    <row r="35" spans="2:7" ht="15" customHeight="1" x14ac:dyDescent="0.25">
      <c r="B35" s="8" t="s">
        <v>1262</v>
      </c>
      <c r="C35" s="2" t="s">
        <v>2</v>
      </c>
      <c r="D35" s="3" t="s">
        <v>2</v>
      </c>
      <c r="F35" t="s">
        <v>1302</v>
      </c>
      <c r="G35" t="s">
        <v>2557</v>
      </c>
    </row>
    <row r="36" spans="2:7" ht="15" customHeight="1" x14ac:dyDescent="0.25">
      <c r="B36" s="9" t="s">
        <v>1263</v>
      </c>
      <c r="C36" s="2" t="s">
        <v>2</v>
      </c>
      <c r="D36" s="3" t="s">
        <v>2</v>
      </c>
      <c r="F36" t="s">
        <v>1303</v>
      </c>
      <c r="G36" t="s">
        <v>2558</v>
      </c>
    </row>
    <row r="37" spans="2:7" ht="15" customHeight="1" x14ac:dyDescent="0.25">
      <c r="B37" s="12" t="s">
        <v>1264</v>
      </c>
      <c r="C37" s="2" t="s">
        <v>2</v>
      </c>
      <c r="D37" s="3" t="s">
        <v>2</v>
      </c>
      <c r="F37" t="s">
        <v>1304</v>
      </c>
      <c r="G37" t="s">
        <v>2559</v>
      </c>
    </row>
    <row r="38" spans="2:7" ht="15" customHeight="1" x14ac:dyDescent="0.25">
      <c r="B38" s="11" t="s">
        <v>1</v>
      </c>
      <c r="C38" s="2" t="s">
        <v>2</v>
      </c>
      <c r="D38" s="3" t="s">
        <v>2</v>
      </c>
      <c r="F38" t="s">
        <v>1305</v>
      </c>
      <c r="G38" t="s">
        <v>2560</v>
      </c>
    </row>
    <row r="39" spans="2:7" ht="15" customHeight="1" x14ac:dyDescent="0.25">
      <c r="B39" s="11" t="s">
        <v>3</v>
      </c>
      <c r="C39" s="2" t="s">
        <v>2</v>
      </c>
      <c r="D39" s="3" t="s">
        <v>2</v>
      </c>
      <c r="F39" t="s">
        <v>1306</v>
      </c>
      <c r="G39" t="s">
        <v>2561</v>
      </c>
    </row>
    <row r="40" spans="2:7" ht="15" customHeight="1" x14ac:dyDescent="0.25">
      <c r="B40" s="9" t="s">
        <v>4</v>
      </c>
      <c r="C40" s="2" t="s">
        <v>2</v>
      </c>
      <c r="D40" s="3" t="s">
        <v>2</v>
      </c>
      <c r="F40" t="s">
        <v>1307</v>
      </c>
      <c r="G40" t="s">
        <v>2562</v>
      </c>
    </row>
    <row r="41" spans="2:7" ht="15" customHeight="1" x14ac:dyDescent="0.25">
      <c r="B41" s="11" t="s">
        <v>5</v>
      </c>
      <c r="C41" s="2" t="s">
        <v>2</v>
      </c>
      <c r="D41" s="3" t="s">
        <v>2</v>
      </c>
      <c r="F41" t="s">
        <v>1308</v>
      </c>
      <c r="G41" t="s">
        <v>2563</v>
      </c>
    </row>
    <row r="42" spans="2:7" ht="15" customHeight="1" x14ac:dyDescent="0.25">
      <c r="B42" s="13" t="s">
        <v>6</v>
      </c>
      <c r="C42" s="2" t="s">
        <v>2</v>
      </c>
      <c r="D42" s="3" t="s">
        <v>2</v>
      </c>
      <c r="F42" t="s">
        <v>1309</v>
      </c>
      <c r="G42" t="s">
        <v>2564</v>
      </c>
    </row>
    <row r="43" spans="2:7" ht="15" customHeight="1" x14ac:dyDescent="0.25">
      <c r="B43" s="13" t="s">
        <v>7</v>
      </c>
      <c r="C43" s="2" t="s">
        <v>2</v>
      </c>
      <c r="D43" s="3" t="s">
        <v>2</v>
      </c>
      <c r="F43" t="s">
        <v>1310</v>
      </c>
      <c r="G43" t="s">
        <v>2565</v>
      </c>
    </row>
    <row r="44" spans="2:7" ht="15" customHeight="1" x14ac:dyDescent="0.25">
      <c r="B44" s="11" t="s">
        <v>8</v>
      </c>
      <c r="C44" s="2" t="s">
        <v>2</v>
      </c>
      <c r="D44" s="3" t="s">
        <v>2</v>
      </c>
      <c r="F44" t="s">
        <v>1311</v>
      </c>
      <c r="G44" t="s">
        <v>2566</v>
      </c>
    </row>
    <row r="45" spans="2:7" ht="15" customHeight="1" x14ac:dyDescent="0.25">
      <c r="B45" s="14" t="s">
        <v>9</v>
      </c>
      <c r="C45" s="2" t="s">
        <v>2</v>
      </c>
      <c r="D45" s="3" t="s">
        <v>2</v>
      </c>
      <c r="F45" t="s">
        <v>1312</v>
      </c>
      <c r="G45" t="s">
        <v>2567</v>
      </c>
    </row>
    <row r="46" spans="2:7" ht="15" customHeight="1" x14ac:dyDescent="0.25">
      <c r="B46" s="15" t="s">
        <v>10</v>
      </c>
      <c r="C46" s="5" t="s">
        <v>2</v>
      </c>
      <c r="D46" s="6" t="s">
        <v>2</v>
      </c>
      <c r="F46" t="s">
        <v>1313</v>
      </c>
      <c r="G46" t="s">
        <v>2568</v>
      </c>
    </row>
    <row r="47" spans="2:7" ht="15" customHeight="1" x14ac:dyDescent="0.25">
      <c r="B47" s="7" t="s">
        <v>11</v>
      </c>
      <c r="C47" s="2" t="s">
        <v>2</v>
      </c>
      <c r="D47" s="3" t="s">
        <v>2</v>
      </c>
      <c r="F47" t="s">
        <v>1314</v>
      </c>
      <c r="G47" t="s">
        <v>2569</v>
      </c>
    </row>
    <row r="48" spans="2:7" ht="15" customHeight="1" x14ac:dyDescent="0.25">
      <c r="B48" s="8" t="s">
        <v>12</v>
      </c>
      <c r="C48" s="2" t="s">
        <v>2</v>
      </c>
      <c r="D48" s="3" t="s">
        <v>2</v>
      </c>
      <c r="F48" t="s">
        <v>1315</v>
      </c>
      <c r="G48" t="s">
        <v>2570</v>
      </c>
    </row>
    <row r="49" spans="2:7" ht="15" customHeight="1" x14ac:dyDescent="0.25">
      <c r="B49" s="9" t="s">
        <v>13</v>
      </c>
      <c r="C49" s="2" t="s">
        <v>2</v>
      </c>
      <c r="D49" s="3" t="s">
        <v>2</v>
      </c>
      <c r="F49" t="s">
        <v>1316</v>
      </c>
      <c r="G49" t="s">
        <v>2571</v>
      </c>
    </row>
    <row r="50" spans="2:7" ht="15" customHeight="1" x14ac:dyDescent="0.25">
      <c r="B50" s="9" t="s">
        <v>14</v>
      </c>
      <c r="C50" s="2" t="s">
        <v>2</v>
      </c>
      <c r="D50" s="3" t="s">
        <v>2</v>
      </c>
      <c r="F50" t="s">
        <v>1317</v>
      </c>
      <c r="G50" t="s">
        <v>2572</v>
      </c>
    </row>
    <row r="51" spans="2:7" ht="15" customHeight="1" x14ac:dyDescent="0.25">
      <c r="B51" s="8" t="s">
        <v>15</v>
      </c>
      <c r="C51" s="2" t="s">
        <v>2</v>
      </c>
      <c r="D51" s="3" t="s">
        <v>2</v>
      </c>
      <c r="F51" t="s">
        <v>1318</v>
      </c>
      <c r="G51" t="s">
        <v>2573</v>
      </c>
    </row>
    <row r="52" spans="2:7" ht="15" customHeight="1" x14ac:dyDescent="0.25">
      <c r="B52" s="8" t="s">
        <v>16</v>
      </c>
      <c r="C52" s="2" t="s">
        <v>2</v>
      </c>
      <c r="D52" s="3" t="s">
        <v>2</v>
      </c>
      <c r="F52" t="s">
        <v>1319</v>
      </c>
      <c r="G52" t="s">
        <v>2574</v>
      </c>
    </row>
    <row r="53" spans="2:7" ht="15" customHeight="1" x14ac:dyDescent="0.25">
      <c r="B53" s="7" t="s">
        <v>17</v>
      </c>
      <c r="C53" s="2" t="s">
        <v>2</v>
      </c>
      <c r="D53" s="3" t="s">
        <v>2</v>
      </c>
      <c r="F53" t="s">
        <v>1320</v>
      </c>
      <c r="G53" t="s">
        <v>2575</v>
      </c>
    </row>
    <row r="54" spans="2:7" ht="15" customHeight="1" x14ac:dyDescent="0.25">
      <c r="B54" s="8" t="s">
        <v>18</v>
      </c>
      <c r="C54" s="2" t="s">
        <v>2</v>
      </c>
      <c r="D54" s="3" t="s">
        <v>2</v>
      </c>
      <c r="F54" t="s">
        <v>1321</v>
      </c>
      <c r="G54" t="s">
        <v>2576</v>
      </c>
    </row>
    <row r="55" spans="2:7" ht="15" customHeight="1" x14ac:dyDescent="0.25">
      <c r="B55" s="9" t="s">
        <v>19</v>
      </c>
      <c r="C55" s="2" t="s">
        <v>2</v>
      </c>
      <c r="D55" s="3" t="s">
        <v>2</v>
      </c>
      <c r="F55" t="s">
        <v>1322</v>
      </c>
      <c r="G55" t="s">
        <v>2577</v>
      </c>
    </row>
    <row r="56" spans="2:7" ht="15" customHeight="1" x14ac:dyDescent="0.25">
      <c r="B56" s="9" t="s">
        <v>20</v>
      </c>
      <c r="C56" s="2" t="s">
        <v>2</v>
      </c>
      <c r="D56" s="3" t="s">
        <v>2</v>
      </c>
      <c r="F56" t="s">
        <v>1323</v>
      </c>
      <c r="G56" t="s">
        <v>2578</v>
      </c>
    </row>
    <row r="57" spans="2:7" ht="15" customHeight="1" x14ac:dyDescent="0.25">
      <c r="B57" s="8" t="s">
        <v>21</v>
      </c>
      <c r="C57" s="2" t="s">
        <v>2</v>
      </c>
      <c r="D57" s="3" t="s">
        <v>2</v>
      </c>
      <c r="F57" t="s">
        <v>1324</v>
      </c>
      <c r="G57" t="s">
        <v>2579</v>
      </c>
    </row>
    <row r="58" spans="2:7" ht="15" customHeight="1" x14ac:dyDescent="0.25">
      <c r="B58" s="8" t="s">
        <v>22</v>
      </c>
      <c r="C58" s="2" t="s">
        <v>2</v>
      </c>
      <c r="D58" s="3" t="s">
        <v>2</v>
      </c>
      <c r="F58" t="s">
        <v>1325</v>
      </c>
      <c r="G58" t="s">
        <v>2580</v>
      </c>
    </row>
    <row r="59" spans="2:7" ht="15" customHeight="1" x14ac:dyDescent="0.25">
      <c r="B59" s="15" t="s">
        <v>23</v>
      </c>
      <c r="C59" s="5" t="s">
        <v>2</v>
      </c>
      <c r="D59" s="6" t="s">
        <v>2</v>
      </c>
      <c r="F59" t="s">
        <v>1326</v>
      </c>
      <c r="G59" t="s">
        <v>2581</v>
      </c>
    </row>
    <row r="60" spans="2:7" ht="15" customHeight="1" x14ac:dyDescent="0.25">
      <c r="B60" s="7" t="s">
        <v>24</v>
      </c>
      <c r="C60" s="2" t="s">
        <v>2</v>
      </c>
      <c r="D60" s="3" t="s">
        <v>2</v>
      </c>
      <c r="F60" t="s">
        <v>1327</v>
      </c>
      <c r="G60" t="s">
        <v>2582</v>
      </c>
    </row>
    <row r="61" spans="2:7" ht="15" customHeight="1" x14ac:dyDescent="0.25">
      <c r="B61" s="8" t="s">
        <v>25</v>
      </c>
      <c r="C61" s="2" t="s">
        <v>2</v>
      </c>
      <c r="D61" s="3" t="s">
        <v>2</v>
      </c>
      <c r="F61" t="s">
        <v>1328</v>
      </c>
      <c r="G61" t="s">
        <v>2583</v>
      </c>
    </row>
    <row r="62" spans="2:7" ht="15" customHeight="1" x14ac:dyDescent="0.25">
      <c r="B62" s="9" t="s">
        <v>26</v>
      </c>
      <c r="C62" s="2" t="s">
        <v>2</v>
      </c>
      <c r="D62" s="3" t="s">
        <v>2</v>
      </c>
      <c r="F62" t="s">
        <v>1329</v>
      </c>
      <c r="G62" t="s">
        <v>2584</v>
      </c>
    </row>
    <row r="63" spans="2:7" ht="15" customHeight="1" x14ac:dyDescent="0.25">
      <c r="B63" s="9" t="s">
        <v>27</v>
      </c>
      <c r="C63" s="2" t="s">
        <v>2</v>
      </c>
      <c r="D63" s="3" t="s">
        <v>2</v>
      </c>
      <c r="F63" t="s">
        <v>1330</v>
      </c>
      <c r="G63" t="s">
        <v>2585</v>
      </c>
    </row>
    <row r="64" spans="2:7" ht="15" customHeight="1" x14ac:dyDescent="0.25">
      <c r="B64" s="8" t="s">
        <v>28</v>
      </c>
      <c r="C64" s="2" t="s">
        <v>2</v>
      </c>
      <c r="D64" s="3" t="s">
        <v>2</v>
      </c>
      <c r="F64" t="s">
        <v>1331</v>
      </c>
      <c r="G64" t="s">
        <v>2586</v>
      </c>
    </row>
    <row r="65" spans="2:7" ht="15" customHeight="1" x14ac:dyDescent="0.25">
      <c r="B65" s="16" t="s">
        <v>29</v>
      </c>
      <c r="C65" s="2" t="s">
        <v>2</v>
      </c>
      <c r="D65" s="3" t="s">
        <v>2</v>
      </c>
      <c r="F65" t="s">
        <v>1332</v>
      </c>
      <c r="G65" t="s">
        <v>2587</v>
      </c>
    </row>
    <row r="66" spans="2:7" ht="15" customHeight="1" x14ac:dyDescent="0.25">
      <c r="B66" s="8" t="s">
        <v>30</v>
      </c>
      <c r="C66" s="2" t="s">
        <v>2</v>
      </c>
      <c r="D66" s="3" t="s">
        <v>2</v>
      </c>
      <c r="F66" t="s">
        <v>1333</v>
      </c>
      <c r="G66" t="s">
        <v>2588</v>
      </c>
    </row>
    <row r="67" spans="2:7" ht="15" customHeight="1" x14ac:dyDescent="0.25">
      <c r="B67" s="9" t="s">
        <v>31</v>
      </c>
      <c r="C67" s="2" t="s">
        <v>2</v>
      </c>
      <c r="D67" s="3" t="s">
        <v>2</v>
      </c>
      <c r="F67" t="s">
        <v>1334</v>
      </c>
      <c r="G67" t="s">
        <v>2589</v>
      </c>
    </row>
    <row r="68" spans="2:7" ht="15" customHeight="1" x14ac:dyDescent="0.25">
      <c r="B68" s="9" t="s">
        <v>32</v>
      </c>
      <c r="C68" s="2" t="s">
        <v>2</v>
      </c>
      <c r="D68" s="3" t="s">
        <v>2</v>
      </c>
      <c r="F68" t="s">
        <v>1335</v>
      </c>
      <c r="G68" t="s">
        <v>2590</v>
      </c>
    </row>
    <row r="69" spans="2:7" ht="15" customHeight="1" x14ac:dyDescent="0.25">
      <c r="B69" s="8" t="s">
        <v>33</v>
      </c>
      <c r="C69" s="2" t="s">
        <v>2</v>
      </c>
      <c r="D69" s="3" t="s">
        <v>2</v>
      </c>
      <c r="F69" t="s">
        <v>1336</v>
      </c>
      <c r="G69" t="s">
        <v>2591</v>
      </c>
    </row>
    <row r="70" spans="2:7" ht="15" customHeight="1" x14ac:dyDescent="0.25">
      <c r="B70" s="4" t="s">
        <v>34</v>
      </c>
      <c r="C70" s="5" t="s">
        <v>2</v>
      </c>
      <c r="D70" s="6" t="s">
        <v>2</v>
      </c>
      <c r="F70" t="s">
        <v>1337</v>
      </c>
      <c r="G70" t="s">
        <v>2592</v>
      </c>
    </row>
    <row r="71" spans="2:7" ht="15" customHeight="1" x14ac:dyDescent="0.25">
      <c r="B71" s="7" t="s">
        <v>35</v>
      </c>
      <c r="C71" s="2" t="s">
        <v>2</v>
      </c>
      <c r="D71" s="3" t="s">
        <v>2</v>
      </c>
      <c r="F71" t="s">
        <v>1338</v>
      </c>
      <c r="G71" t="s">
        <v>2593</v>
      </c>
    </row>
    <row r="72" spans="2:7" x14ac:dyDescent="0.25">
      <c r="B72" s="8" t="s">
        <v>36</v>
      </c>
      <c r="C72" s="2" t="s">
        <v>2</v>
      </c>
      <c r="D72" s="3" t="s">
        <v>2</v>
      </c>
      <c r="F72" t="s">
        <v>1339</v>
      </c>
      <c r="G72" t="s">
        <v>2594</v>
      </c>
    </row>
    <row r="73" spans="2:7" ht="15" customHeight="1" x14ac:dyDescent="0.25">
      <c r="B73" s="9" t="s">
        <v>37</v>
      </c>
      <c r="C73" s="2" t="s">
        <v>38</v>
      </c>
      <c r="D73" s="3" t="s">
        <v>38</v>
      </c>
      <c r="F73" t="s">
        <v>1340</v>
      </c>
      <c r="G73" t="s">
        <v>2595</v>
      </c>
    </row>
    <row r="74" spans="2:7" ht="15" customHeight="1" x14ac:dyDescent="0.25">
      <c r="B74" s="9" t="s">
        <v>39</v>
      </c>
      <c r="C74" s="2" t="s">
        <v>38</v>
      </c>
      <c r="D74" s="3" t="s">
        <v>38</v>
      </c>
      <c r="F74" t="s">
        <v>1341</v>
      </c>
      <c r="G74" t="s">
        <v>2596</v>
      </c>
    </row>
    <row r="75" spans="2:7" ht="15" customHeight="1" x14ac:dyDescent="0.25">
      <c r="B75" s="8" t="s">
        <v>40</v>
      </c>
      <c r="C75" s="2" t="s">
        <v>38</v>
      </c>
      <c r="D75" s="3" t="s">
        <v>38</v>
      </c>
      <c r="F75" t="s">
        <v>1342</v>
      </c>
      <c r="G75" t="s">
        <v>2597</v>
      </c>
    </row>
    <row r="76" spans="2:7" ht="15" customHeight="1" x14ac:dyDescent="0.25">
      <c r="B76" s="8" t="s">
        <v>41</v>
      </c>
      <c r="C76" s="2" t="s">
        <v>2</v>
      </c>
      <c r="D76" s="3" t="s">
        <v>2</v>
      </c>
      <c r="F76" t="s">
        <v>1343</v>
      </c>
      <c r="G76" t="s">
        <v>2598</v>
      </c>
    </row>
    <row r="77" spans="2:7" ht="15" customHeight="1" x14ac:dyDescent="0.25">
      <c r="B77" s="8" t="s">
        <v>42</v>
      </c>
      <c r="C77" s="2" t="s">
        <v>2</v>
      </c>
      <c r="D77" s="3" t="s">
        <v>2</v>
      </c>
      <c r="F77" t="s">
        <v>1344</v>
      </c>
      <c r="G77" t="s">
        <v>2599</v>
      </c>
    </row>
    <row r="78" spans="2:7" ht="15" customHeight="1" x14ac:dyDescent="0.25">
      <c r="B78" s="8" t="s">
        <v>43</v>
      </c>
      <c r="C78" s="2" t="s">
        <v>2</v>
      </c>
      <c r="D78" s="3" t="s">
        <v>2</v>
      </c>
      <c r="F78" t="s">
        <v>1345</v>
      </c>
      <c r="G78" t="s">
        <v>2600</v>
      </c>
    </row>
    <row r="79" spans="2:7" ht="15" customHeight="1" x14ac:dyDescent="0.25">
      <c r="B79" s="8" t="s">
        <v>44</v>
      </c>
      <c r="C79" s="2" t="s">
        <v>2</v>
      </c>
      <c r="D79" s="3" t="s">
        <v>2</v>
      </c>
      <c r="F79" t="s">
        <v>1346</v>
      </c>
      <c r="G79" t="s">
        <v>2601</v>
      </c>
    </row>
    <row r="80" spans="2:7" ht="15" customHeight="1" x14ac:dyDescent="0.25">
      <c r="B80" s="8" t="s">
        <v>45</v>
      </c>
      <c r="C80" s="2" t="s">
        <v>2</v>
      </c>
      <c r="D80" s="3" t="s">
        <v>2</v>
      </c>
      <c r="F80" t="s">
        <v>1347</v>
      </c>
      <c r="G80" t="s">
        <v>2602</v>
      </c>
    </row>
    <row r="81" spans="2:7" ht="15" customHeight="1" x14ac:dyDescent="0.25">
      <c r="B81" s="9" t="s">
        <v>46</v>
      </c>
      <c r="C81" s="2" t="s">
        <v>2</v>
      </c>
      <c r="D81" s="3" t="s">
        <v>2</v>
      </c>
      <c r="F81" t="s">
        <v>1348</v>
      </c>
      <c r="G81" t="s">
        <v>2603</v>
      </c>
    </row>
    <row r="82" spans="2:7" ht="15" customHeight="1" x14ac:dyDescent="0.25">
      <c r="B82" s="9" t="s">
        <v>47</v>
      </c>
      <c r="C82" s="2" t="s">
        <v>2</v>
      </c>
      <c r="D82" s="3" t="s">
        <v>2</v>
      </c>
      <c r="F82" t="s">
        <v>1349</v>
      </c>
      <c r="G82" t="s">
        <v>2604</v>
      </c>
    </row>
    <row r="83" spans="2:7" ht="15" customHeight="1" x14ac:dyDescent="0.25">
      <c r="B83" s="9" t="s">
        <v>48</v>
      </c>
      <c r="C83" s="2" t="s">
        <v>2</v>
      </c>
      <c r="D83" s="3" t="s">
        <v>2</v>
      </c>
      <c r="F83" t="s">
        <v>1350</v>
      </c>
      <c r="G83" t="s">
        <v>2605</v>
      </c>
    </row>
    <row r="84" spans="2:7" ht="15" customHeight="1" x14ac:dyDescent="0.25">
      <c r="B84" s="8" t="s">
        <v>49</v>
      </c>
      <c r="C84" s="2" t="s">
        <v>2</v>
      </c>
      <c r="D84" s="3" t="s">
        <v>2</v>
      </c>
      <c r="F84" t="s">
        <v>1351</v>
      </c>
      <c r="G84" t="s">
        <v>2606</v>
      </c>
    </row>
    <row r="85" spans="2:7" ht="15" customHeight="1" x14ac:dyDescent="0.25">
      <c r="B85" s="9" t="s">
        <v>50</v>
      </c>
      <c r="C85" s="2" t="s">
        <v>2</v>
      </c>
      <c r="D85" s="3" t="s">
        <v>2</v>
      </c>
      <c r="F85" t="s">
        <v>1352</v>
      </c>
      <c r="G85" t="s">
        <v>2607</v>
      </c>
    </row>
    <row r="86" spans="2:7" ht="15" customHeight="1" x14ac:dyDescent="0.25">
      <c r="B86" s="9" t="s">
        <v>51</v>
      </c>
      <c r="C86" s="2" t="s">
        <v>2</v>
      </c>
      <c r="D86" s="3" t="s">
        <v>2</v>
      </c>
      <c r="F86" t="s">
        <v>1353</v>
      </c>
      <c r="G86" t="s">
        <v>2605</v>
      </c>
    </row>
    <row r="87" spans="2:7" ht="15" customHeight="1" x14ac:dyDescent="0.25">
      <c r="B87" s="7" t="s">
        <v>52</v>
      </c>
      <c r="C87" s="2" t="s">
        <v>2</v>
      </c>
      <c r="D87" s="3" t="s">
        <v>2</v>
      </c>
      <c r="F87" t="s">
        <v>1354</v>
      </c>
      <c r="G87" t="s">
        <v>2608</v>
      </c>
    </row>
    <row r="88" spans="2:7" ht="15" customHeight="1" x14ac:dyDescent="0.25">
      <c r="B88" s="7" t="s">
        <v>53</v>
      </c>
      <c r="C88" s="2" t="s">
        <v>2</v>
      </c>
      <c r="D88" s="3" t="s">
        <v>2</v>
      </c>
      <c r="F88" t="s">
        <v>1355</v>
      </c>
      <c r="G88" t="s">
        <v>2609</v>
      </c>
    </row>
    <row r="89" spans="2:7" ht="15" customHeight="1" x14ac:dyDescent="0.25">
      <c r="B89" s="8" t="s">
        <v>54</v>
      </c>
      <c r="C89" s="2" t="s">
        <v>2</v>
      </c>
      <c r="D89" s="3" t="s">
        <v>2</v>
      </c>
      <c r="F89" t="s">
        <v>1356</v>
      </c>
      <c r="G89" t="s">
        <v>2610</v>
      </c>
    </row>
    <row r="90" spans="2:7" ht="15" customHeight="1" x14ac:dyDescent="0.25">
      <c r="B90" s="9" t="s">
        <v>55</v>
      </c>
      <c r="C90" s="2" t="s">
        <v>2</v>
      </c>
      <c r="D90" s="3" t="s">
        <v>2</v>
      </c>
      <c r="F90" t="s">
        <v>1357</v>
      </c>
      <c r="G90" t="s">
        <v>2594</v>
      </c>
    </row>
    <row r="91" spans="2:7" ht="15" customHeight="1" x14ac:dyDescent="0.25">
      <c r="B91" s="14" t="s">
        <v>56</v>
      </c>
      <c r="C91" s="2" t="s">
        <v>2</v>
      </c>
      <c r="D91" s="3" t="s">
        <v>2</v>
      </c>
      <c r="F91" t="s">
        <v>1358</v>
      </c>
      <c r="G91" t="s">
        <v>2611</v>
      </c>
    </row>
    <row r="92" spans="2:7" ht="15" customHeight="1" x14ac:dyDescent="0.25">
      <c r="B92" s="11" t="s">
        <v>57</v>
      </c>
      <c r="C92" s="2" t="s">
        <v>2</v>
      </c>
      <c r="D92" s="3" t="s">
        <v>2</v>
      </c>
      <c r="F92" t="s">
        <v>1359</v>
      </c>
      <c r="G92" t="s">
        <v>2612</v>
      </c>
    </row>
    <row r="93" spans="2:7" ht="15" customHeight="1" x14ac:dyDescent="0.25">
      <c r="B93" s="9" t="s">
        <v>58</v>
      </c>
      <c r="C93" s="2" t="s">
        <v>2</v>
      </c>
      <c r="D93" s="3" t="s">
        <v>2</v>
      </c>
      <c r="F93" t="s">
        <v>1360</v>
      </c>
      <c r="G93" t="s">
        <v>2597</v>
      </c>
    </row>
    <row r="94" spans="2:7" ht="15" customHeight="1" x14ac:dyDescent="0.25">
      <c r="B94" s="9" t="s">
        <v>59</v>
      </c>
      <c r="C94" s="2" t="s">
        <v>2</v>
      </c>
      <c r="D94" s="3" t="s">
        <v>2</v>
      </c>
      <c r="F94" t="s">
        <v>1361</v>
      </c>
      <c r="G94" t="s">
        <v>2598</v>
      </c>
    </row>
    <row r="95" spans="2:7" ht="15" customHeight="1" x14ac:dyDescent="0.25">
      <c r="B95" s="9" t="s">
        <v>60</v>
      </c>
      <c r="C95" s="2" t="s">
        <v>2</v>
      </c>
      <c r="D95" s="3" t="s">
        <v>2</v>
      </c>
      <c r="F95" t="s">
        <v>1362</v>
      </c>
      <c r="G95" t="s">
        <v>2599</v>
      </c>
    </row>
    <row r="96" spans="2:7" ht="15" customHeight="1" x14ac:dyDescent="0.25">
      <c r="B96" s="9" t="s">
        <v>61</v>
      </c>
      <c r="C96" s="2" t="s">
        <v>2</v>
      </c>
      <c r="D96" s="3" t="s">
        <v>2</v>
      </c>
      <c r="F96" t="s">
        <v>1363</v>
      </c>
      <c r="G96" t="s">
        <v>2600</v>
      </c>
    </row>
    <row r="97" spans="2:7" ht="15" customHeight="1" x14ac:dyDescent="0.25">
      <c r="B97" s="9" t="s">
        <v>62</v>
      </c>
      <c r="C97" s="2" t="s">
        <v>2</v>
      </c>
      <c r="D97" s="3" t="s">
        <v>2</v>
      </c>
      <c r="F97" t="s">
        <v>1364</v>
      </c>
      <c r="G97" t="s">
        <v>2601</v>
      </c>
    </row>
    <row r="98" spans="2:7" ht="15" customHeight="1" x14ac:dyDescent="0.25">
      <c r="B98" s="9" t="s">
        <v>63</v>
      </c>
      <c r="C98" s="2" t="s">
        <v>2</v>
      </c>
      <c r="D98" s="3" t="s">
        <v>2</v>
      </c>
      <c r="F98" t="s">
        <v>1365</v>
      </c>
      <c r="G98" t="s">
        <v>2613</v>
      </c>
    </row>
    <row r="99" spans="2:7" ht="15" customHeight="1" x14ac:dyDescent="0.25">
      <c r="B99" s="14" t="s">
        <v>64</v>
      </c>
      <c r="C99" s="2" t="s">
        <v>2</v>
      </c>
      <c r="D99" s="3" t="s">
        <v>2</v>
      </c>
      <c r="F99" t="s">
        <v>1366</v>
      </c>
      <c r="G99" t="s">
        <v>2614</v>
      </c>
    </row>
    <row r="100" spans="2:7" ht="15" customHeight="1" x14ac:dyDescent="0.25">
      <c r="B100" s="14" t="s">
        <v>65</v>
      </c>
      <c r="C100" s="2" t="s">
        <v>2</v>
      </c>
      <c r="D100" s="3" t="s">
        <v>2</v>
      </c>
      <c r="F100" t="s">
        <v>1367</v>
      </c>
      <c r="G100" t="s">
        <v>2615</v>
      </c>
    </row>
    <row r="101" spans="2:7" ht="15" customHeight="1" x14ac:dyDescent="0.25">
      <c r="B101" s="14" t="s">
        <v>66</v>
      </c>
      <c r="C101" s="2" t="s">
        <v>2</v>
      </c>
      <c r="D101" s="3" t="s">
        <v>2</v>
      </c>
      <c r="F101" t="s">
        <v>1368</v>
      </c>
      <c r="G101" t="s">
        <v>2605</v>
      </c>
    </row>
    <row r="102" spans="2:7" ht="15" customHeight="1" x14ac:dyDescent="0.25">
      <c r="B102" s="9" t="s">
        <v>67</v>
      </c>
      <c r="C102" s="2" t="s">
        <v>2</v>
      </c>
      <c r="D102" s="3" t="s">
        <v>2</v>
      </c>
      <c r="F102" t="s">
        <v>1369</v>
      </c>
      <c r="G102" t="s">
        <v>2616</v>
      </c>
    </row>
    <row r="103" spans="2:7" ht="15" customHeight="1" x14ac:dyDescent="0.25">
      <c r="B103" s="8" t="s">
        <v>68</v>
      </c>
      <c r="C103" s="2" t="s">
        <v>2</v>
      </c>
      <c r="D103" s="3" t="s">
        <v>2</v>
      </c>
      <c r="F103" t="s">
        <v>1370</v>
      </c>
      <c r="G103" t="s">
        <v>2608</v>
      </c>
    </row>
    <row r="104" spans="2:7" ht="15" customHeight="1" x14ac:dyDescent="0.25">
      <c r="B104" s="4" t="s">
        <v>69</v>
      </c>
      <c r="C104" s="5" t="s">
        <v>2</v>
      </c>
      <c r="D104" s="6" t="s">
        <v>2</v>
      </c>
      <c r="F104" t="s">
        <v>1371</v>
      </c>
      <c r="G104" t="s">
        <v>2617</v>
      </c>
    </row>
    <row r="105" spans="2:7" ht="15" customHeight="1" x14ac:dyDescent="0.25">
      <c r="B105" s="7" t="s">
        <v>70</v>
      </c>
      <c r="C105" s="2" t="s">
        <v>2</v>
      </c>
      <c r="D105" s="3" t="s">
        <v>2</v>
      </c>
      <c r="F105" t="s">
        <v>1372</v>
      </c>
      <c r="G105" t="s">
        <v>2618</v>
      </c>
    </row>
    <row r="106" spans="2:7" ht="15" customHeight="1" x14ac:dyDescent="0.25">
      <c r="B106" s="7" t="s">
        <v>71</v>
      </c>
      <c r="C106" s="17"/>
      <c r="D106" s="3" t="s">
        <v>2</v>
      </c>
      <c r="F106" t="s">
        <v>1373</v>
      </c>
      <c r="G106" t="s">
        <v>2619</v>
      </c>
    </row>
    <row r="107" spans="2:7" ht="15" customHeight="1" x14ac:dyDescent="0.25">
      <c r="B107" s="4" t="s">
        <v>72</v>
      </c>
      <c r="C107" s="5" t="s">
        <v>2</v>
      </c>
      <c r="D107" s="6" t="s">
        <v>2</v>
      </c>
      <c r="F107" t="s">
        <v>1374</v>
      </c>
      <c r="G107" t="s">
        <v>2620</v>
      </c>
    </row>
    <row r="108" spans="2:7" ht="15" customHeight="1" x14ac:dyDescent="0.25">
      <c r="B108" s="16" t="s">
        <v>73</v>
      </c>
      <c r="C108" s="2" t="s">
        <v>2</v>
      </c>
      <c r="D108" s="3" t="s">
        <v>2</v>
      </c>
      <c r="F108" t="s">
        <v>1375</v>
      </c>
      <c r="G108" t="s">
        <v>2621</v>
      </c>
    </row>
    <row r="109" spans="2:7" ht="15" customHeight="1" x14ac:dyDescent="0.25">
      <c r="B109" s="8" t="s">
        <v>74</v>
      </c>
      <c r="C109" s="2" t="s">
        <v>2</v>
      </c>
      <c r="D109" s="3" t="s">
        <v>2</v>
      </c>
      <c r="F109" t="s">
        <v>1376</v>
      </c>
      <c r="G109" t="s">
        <v>2622</v>
      </c>
    </row>
    <row r="110" spans="2:7" ht="15" customHeight="1" x14ac:dyDescent="0.25">
      <c r="B110" s="8" t="s">
        <v>75</v>
      </c>
      <c r="C110" s="2" t="s">
        <v>2</v>
      </c>
      <c r="D110" s="3" t="s">
        <v>2</v>
      </c>
      <c r="F110" t="s">
        <v>1377</v>
      </c>
      <c r="G110" t="s">
        <v>2623</v>
      </c>
    </row>
    <row r="111" spans="2:7" ht="15" customHeight="1" x14ac:dyDescent="0.25">
      <c r="B111" s="8" t="s">
        <v>76</v>
      </c>
      <c r="C111" s="2" t="s">
        <v>2</v>
      </c>
      <c r="D111" s="3" t="s">
        <v>2</v>
      </c>
      <c r="F111" t="s">
        <v>1378</v>
      </c>
      <c r="G111" t="s">
        <v>2624</v>
      </c>
    </row>
    <row r="112" spans="2:7" ht="15" customHeight="1" x14ac:dyDescent="0.25">
      <c r="B112" s="8" t="s">
        <v>77</v>
      </c>
      <c r="C112" s="2" t="s">
        <v>2</v>
      </c>
      <c r="D112" s="3" t="s">
        <v>2</v>
      </c>
      <c r="F112" t="s">
        <v>1379</v>
      </c>
      <c r="G112" t="s">
        <v>2625</v>
      </c>
    </row>
    <row r="113" spans="2:7" ht="15" customHeight="1" x14ac:dyDescent="0.25">
      <c r="B113" s="9" t="s">
        <v>78</v>
      </c>
      <c r="C113" s="2" t="s">
        <v>2</v>
      </c>
      <c r="D113" s="3" t="s">
        <v>2</v>
      </c>
      <c r="F113" t="s">
        <v>1380</v>
      </c>
      <c r="G113" t="s">
        <v>2626</v>
      </c>
    </row>
    <row r="114" spans="2:7" ht="15" customHeight="1" x14ac:dyDescent="0.25">
      <c r="B114" s="9" t="s">
        <v>79</v>
      </c>
      <c r="C114" s="2" t="s">
        <v>2</v>
      </c>
      <c r="D114" s="3" t="s">
        <v>2</v>
      </c>
      <c r="F114" t="s">
        <v>1381</v>
      </c>
      <c r="G114" t="s">
        <v>2627</v>
      </c>
    </row>
    <row r="115" spans="2:7" ht="15" customHeight="1" x14ac:dyDescent="0.25">
      <c r="B115" s="9" t="s">
        <v>80</v>
      </c>
      <c r="C115" s="2" t="s">
        <v>2</v>
      </c>
      <c r="D115" s="3" t="s">
        <v>2</v>
      </c>
      <c r="F115" t="s">
        <v>1382</v>
      </c>
      <c r="G115" t="s">
        <v>2605</v>
      </c>
    </row>
    <row r="116" spans="2:7" ht="15" customHeight="1" x14ac:dyDescent="0.25">
      <c r="B116" s="8" t="s">
        <v>81</v>
      </c>
      <c r="C116" s="2" t="s">
        <v>2</v>
      </c>
      <c r="D116" s="3" t="s">
        <v>2</v>
      </c>
      <c r="F116" t="s">
        <v>1383</v>
      </c>
      <c r="G116" t="s">
        <v>2628</v>
      </c>
    </row>
    <row r="117" spans="2:7" ht="15" customHeight="1" x14ac:dyDescent="0.25">
      <c r="B117" s="7" t="s">
        <v>82</v>
      </c>
      <c r="C117" s="2" t="s">
        <v>2</v>
      </c>
      <c r="D117" s="3" t="s">
        <v>2</v>
      </c>
      <c r="F117" t="s">
        <v>1384</v>
      </c>
      <c r="G117" t="s">
        <v>2629</v>
      </c>
    </row>
    <row r="118" spans="2:7" ht="15" customHeight="1" x14ac:dyDescent="0.25">
      <c r="B118" s="7" t="s">
        <v>83</v>
      </c>
      <c r="C118" s="2" t="s">
        <v>2</v>
      </c>
      <c r="D118" s="3" t="s">
        <v>2</v>
      </c>
      <c r="F118" t="s">
        <v>1385</v>
      </c>
      <c r="G118" t="s">
        <v>2630</v>
      </c>
    </row>
    <row r="119" spans="2:7" ht="15" customHeight="1" x14ac:dyDescent="0.25">
      <c r="B119" s="8" t="s">
        <v>84</v>
      </c>
      <c r="C119" s="2" t="s">
        <v>2</v>
      </c>
      <c r="D119" s="3" t="s">
        <v>2</v>
      </c>
      <c r="F119" t="s">
        <v>1386</v>
      </c>
      <c r="G119" t="s">
        <v>2631</v>
      </c>
    </row>
    <row r="120" spans="2:7" ht="15" customHeight="1" x14ac:dyDescent="0.25">
      <c r="B120" s="7" t="s">
        <v>85</v>
      </c>
      <c r="C120" s="2" t="s">
        <v>2</v>
      </c>
      <c r="D120" s="3" t="s">
        <v>2</v>
      </c>
      <c r="F120" t="s">
        <v>1387</v>
      </c>
      <c r="G120" t="s">
        <v>2632</v>
      </c>
    </row>
    <row r="121" spans="2:7" ht="15" customHeight="1" x14ac:dyDescent="0.25">
      <c r="B121" s="8" t="s">
        <v>86</v>
      </c>
      <c r="C121" s="2" t="s">
        <v>2</v>
      </c>
      <c r="D121" s="3" t="s">
        <v>2</v>
      </c>
      <c r="F121" t="s">
        <v>1388</v>
      </c>
      <c r="G121" t="s">
        <v>2633</v>
      </c>
    </row>
    <row r="122" spans="2:7" ht="15" customHeight="1" x14ac:dyDescent="0.25">
      <c r="B122" s="8" t="s">
        <v>87</v>
      </c>
      <c r="C122" s="2" t="s">
        <v>2</v>
      </c>
      <c r="D122" s="3" t="s">
        <v>2</v>
      </c>
      <c r="F122" t="s">
        <v>1389</v>
      </c>
      <c r="G122" t="s">
        <v>2634</v>
      </c>
    </row>
    <row r="123" spans="2:7" ht="15" customHeight="1" x14ac:dyDescent="0.25">
      <c r="B123" s="8" t="s">
        <v>88</v>
      </c>
      <c r="C123" s="2" t="s">
        <v>2</v>
      </c>
      <c r="D123" s="3" t="s">
        <v>2</v>
      </c>
      <c r="F123" t="s">
        <v>1390</v>
      </c>
      <c r="G123" t="s">
        <v>2632</v>
      </c>
    </row>
    <row r="124" spans="2:7" ht="15" customHeight="1" x14ac:dyDescent="0.25">
      <c r="B124" s="4" t="s">
        <v>89</v>
      </c>
      <c r="C124" s="5" t="s">
        <v>2</v>
      </c>
      <c r="D124" s="6" t="s">
        <v>2</v>
      </c>
      <c r="F124" t="s">
        <v>1391</v>
      </c>
      <c r="G124" t="s">
        <v>2635</v>
      </c>
    </row>
    <row r="125" spans="2:7" ht="15" customHeight="1" x14ac:dyDescent="0.25">
      <c r="B125" s="16" t="s">
        <v>90</v>
      </c>
      <c r="C125" s="2" t="s">
        <v>2</v>
      </c>
      <c r="D125" s="3" t="s">
        <v>2</v>
      </c>
      <c r="F125" t="s">
        <v>1392</v>
      </c>
      <c r="G125" t="s">
        <v>2636</v>
      </c>
    </row>
    <row r="126" spans="2:7" ht="15" customHeight="1" x14ac:dyDescent="0.25">
      <c r="B126" s="8" t="s">
        <v>91</v>
      </c>
      <c r="C126" s="2" t="s">
        <v>2</v>
      </c>
      <c r="D126" s="3" t="s">
        <v>2</v>
      </c>
      <c r="F126" t="s">
        <v>1393</v>
      </c>
      <c r="G126" t="s">
        <v>2637</v>
      </c>
    </row>
    <row r="127" spans="2:7" ht="15" customHeight="1" x14ac:dyDescent="0.25">
      <c r="B127" s="8" t="s">
        <v>92</v>
      </c>
      <c r="C127" s="2" t="s">
        <v>2</v>
      </c>
      <c r="D127" s="3" t="s">
        <v>2</v>
      </c>
      <c r="F127" t="s">
        <v>1394</v>
      </c>
      <c r="G127" t="s">
        <v>2638</v>
      </c>
    </row>
    <row r="128" spans="2:7" ht="15" customHeight="1" x14ac:dyDescent="0.25">
      <c r="B128" s="7" t="s">
        <v>93</v>
      </c>
      <c r="C128" s="2" t="s">
        <v>2</v>
      </c>
      <c r="D128" s="3" t="s">
        <v>2</v>
      </c>
      <c r="F128" t="s">
        <v>1395</v>
      </c>
      <c r="G128" t="s">
        <v>2639</v>
      </c>
    </row>
    <row r="129" spans="2:7" ht="15" customHeight="1" x14ac:dyDescent="0.25">
      <c r="B129" s="7" t="s">
        <v>94</v>
      </c>
      <c r="C129" s="2" t="s">
        <v>2</v>
      </c>
      <c r="D129" s="3" t="s">
        <v>2</v>
      </c>
      <c r="F129" t="s">
        <v>1396</v>
      </c>
      <c r="G129" t="s">
        <v>2640</v>
      </c>
    </row>
    <row r="130" spans="2:7" ht="15" customHeight="1" x14ac:dyDescent="0.25">
      <c r="B130" s="8" t="s">
        <v>95</v>
      </c>
      <c r="C130" s="2" t="s">
        <v>2</v>
      </c>
      <c r="D130" s="3" t="s">
        <v>2</v>
      </c>
      <c r="F130" t="s">
        <v>1397</v>
      </c>
      <c r="G130" t="s">
        <v>2641</v>
      </c>
    </row>
    <row r="131" spans="2:7" ht="15" customHeight="1" x14ac:dyDescent="0.25">
      <c r="B131" s="8" t="s">
        <v>96</v>
      </c>
      <c r="C131" s="2" t="s">
        <v>2</v>
      </c>
      <c r="D131" s="3" t="s">
        <v>2</v>
      </c>
      <c r="F131" t="s">
        <v>1398</v>
      </c>
      <c r="G131" t="s">
        <v>2642</v>
      </c>
    </row>
    <row r="132" spans="2:7" ht="15" customHeight="1" x14ac:dyDescent="0.25">
      <c r="B132" s="8" t="s">
        <v>97</v>
      </c>
      <c r="C132" s="2" t="s">
        <v>2</v>
      </c>
      <c r="D132" s="3" t="s">
        <v>2</v>
      </c>
      <c r="F132" t="s">
        <v>1399</v>
      </c>
      <c r="G132" t="s">
        <v>2643</v>
      </c>
    </row>
    <row r="133" spans="2:7" ht="15" customHeight="1" x14ac:dyDescent="0.25">
      <c r="B133" s="8" t="s">
        <v>98</v>
      </c>
      <c r="C133" s="2" t="s">
        <v>2</v>
      </c>
      <c r="D133" s="3" t="s">
        <v>2</v>
      </c>
      <c r="F133" t="s">
        <v>1400</v>
      </c>
      <c r="G133" t="s">
        <v>2644</v>
      </c>
    </row>
    <row r="134" spans="2:7" ht="15" customHeight="1" x14ac:dyDescent="0.25">
      <c r="B134" s="7" t="s">
        <v>99</v>
      </c>
      <c r="C134" s="2" t="s">
        <v>2</v>
      </c>
      <c r="D134" s="3" t="s">
        <v>2</v>
      </c>
      <c r="F134" t="s">
        <v>1401</v>
      </c>
      <c r="G134" t="s">
        <v>2645</v>
      </c>
    </row>
    <row r="135" spans="2:7" ht="15" customHeight="1" x14ac:dyDescent="0.25">
      <c r="B135" s="8" t="s">
        <v>100</v>
      </c>
      <c r="C135" s="2" t="s">
        <v>2</v>
      </c>
      <c r="D135" s="3" t="s">
        <v>2</v>
      </c>
      <c r="F135" t="s">
        <v>1402</v>
      </c>
      <c r="G135" t="s">
        <v>2646</v>
      </c>
    </row>
    <row r="136" spans="2:7" ht="15" customHeight="1" x14ac:dyDescent="0.25">
      <c r="B136" s="8" t="s">
        <v>101</v>
      </c>
      <c r="C136" s="2" t="s">
        <v>2</v>
      </c>
      <c r="D136" s="3" t="s">
        <v>2</v>
      </c>
      <c r="F136" t="s">
        <v>1403</v>
      </c>
      <c r="G136" t="s">
        <v>2647</v>
      </c>
    </row>
    <row r="137" spans="2:7" ht="15" customHeight="1" x14ac:dyDescent="0.25">
      <c r="B137" s="8" t="s">
        <v>102</v>
      </c>
      <c r="C137" s="2" t="s">
        <v>2</v>
      </c>
      <c r="D137" s="3" t="s">
        <v>2</v>
      </c>
      <c r="F137" t="s">
        <v>1404</v>
      </c>
      <c r="G137" t="s">
        <v>2648</v>
      </c>
    </row>
    <row r="138" spans="2:7" ht="15" customHeight="1" x14ac:dyDescent="0.25">
      <c r="B138" s="7" t="s">
        <v>103</v>
      </c>
      <c r="C138" s="17"/>
      <c r="D138" s="3" t="s">
        <v>2</v>
      </c>
      <c r="F138" t="s">
        <v>1405</v>
      </c>
      <c r="G138" t="s">
        <v>2649</v>
      </c>
    </row>
    <row r="139" spans="2:7" ht="15" customHeight="1" x14ac:dyDescent="0.25">
      <c r="B139" s="7" t="s">
        <v>104</v>
      </c>
      <c r="C139" s="2" t="s">
        <v>2</v>
      </c>
      <c r="D139" s="3" t="s">
        <v>2</v>
      </c>
      <c r="F139" t="s">
        <v>1406</v>
      </c>
      <c r="G139" t="s">
        <v>2650</v>
      </c>
    </row>
    <row r="140" spans="2:7" ht="15" customHeight="1" x14ac:dyDescent="0.25">
      <c r="B140" s="8" t="s">
        <v>105</v>
      </c>
      <c r="C140" s="2" t="s">
        <v>2</v>
      </c>
      <c r="D140" s="3" t="s">
        <v>38</v>
      </c>
      <c r="F140" t="s">
        <v>1407</v>
      </c>
      <c r="G140" t="s">
        <v>2651</v>
      </c>
    </row>
    <row r="141" spans="2:7" ht="15" customHeight="1" x14ac:dyDescent="0.25">
      <c r="B141" s="8" t="s">
        <v>106</v>
      </c>
      <c r="C141" s="2" t="s">
        <v>2</v>
      </c>
      <c r="D141" s="18"/>
      <c r="F141" t="s">
        <v>1408</v>
      </c>
      <c r="G141" t="s">
        <v>2652</v>
      </c>
    </row>
    <row r="142" spans="2:7" ht="15" customHeight="1" x14ac:dyDescent="0.25">
      <c r="B142" s="8" t="s">
        <v>107</v>
      </c>
      <c r="C142" s="2" t="s">
        <v>2</v>
      </c>
      <c r="D142" s="3" t="s">
        <v>2</v>
      </c>
      <c r="F142" t="s">
        <v>1409</v>
      </c>
      <c r="G142" t="s">
        <v>2653</v>
      </c>
    </row>
    <row r="143" spans="2:7" ht="15" customHeight="1" x14ac:dyDescent="0.25">
      <c r="B143" s="8" t="s">
        <v>108</v>
      </c>
      <c r="C143" s="2" t="s">
        <v>2</v>
      </c>
      <c r="D143" s="3" t="s">
        <v>2</v>
      </c>
      <c r="F143" t="s">
        <v>1410</v>
      </c>
      <c r="G143" t="s">
        <v>2654</v>
      </c>
    </row>
    <row r="144" spans="2:7" ht="15" customHeight="1" x14ac:dyDescent="0.25">
      <c r="B144" s="8" t="s">
        <v>109</v>
      </c>
      <c r="C144" s="2" t="s">
        <v>2</v>
      </c>
      <c r="D144" s="3" t="s">
        <v>2</v>
      </c>
      <c r="F144" t="s">
        <v>1411</v>
      </c>
      <c r="G144" t="s">
        <v>2655</v>
      </c>
    </row>
    <row r="145" spans="2:7" ht="15" customHeight="1" x14ac:dyDescent="0.25">
      <c r="B145" s="8" t="s">
        <v>110</v>
      </c>
      <c r="C145" s="2" t="s">
        <v>2</v>
      </c>
      <c r="D145" s="3" t="s">
        <v>2</v>
      </c>
      <c r="F145" t="s">
        <v>1412</v>
      </c>
      <c r="G145" t="s">
        <v>2656</v>
      </c>
    </row>
    <row r="146" spans="2:7" ht="15" customHeight="1" x14ac:dyDescent="0.25">
      <c r="B146" s="8" t="s">
        <v>111</v>
      </c>
      <c r="C146" s="2" t="s">
        <v>2</v>
      </c>
      <c r="D146" s="3" t="s">
        <v>2</v>
      </c>
      <c r="F146" t="s">
        <v>1413</v>
      </c>
      <c r="G146" t="s">
        <v>2657</v>
      </c>
    </row>
    <row r="147" spans="2:7" ht="15" customHeight="1" x14ac:dyDescent="0.25">
      <c r="B147" s="8" t="s">
        <v>112</v>
      </c>
      <c r="C147" s="2" t="s">
        <v>2</v>
      </c>
      <c r="D147" s="3" t="s">
        <v>2</v>
      </c>
      <c r="F147" t="s">
        <v>1414</v>
      </c>
      <c r="G147" t="s">
        <v>2658</v>
      </c>
    </row>
    <row r="148" spans="2:7" ht="15" customHeight="1" x14ac:dyDescent="0.25">
      <c r="B148" s="9" t="s">
        <v>113</v>
      </c>
      <c r="C148" s="2" t="s">
        <v>2</v>
      </c>
      <c r="D148" s="3" t="s">
        <v>2</v>
      </c>
      <c r="F148" t="s">
        <v>1415</v>
      </c>
      <c r="G148" t="s">
        <v>2659</v>
      </c>
    </row>
    <row r="149" spans="2:7" ht="15" customHeight="1" x14ac:dyDescent="0.25">
      <c r="B149" s="9" t="s">
        <v>114</v>
      </c>
      <c r="C149" s="2" t="s">
        <v>2</v>
      </c>
      <c r="D149" s="3" t="s">
        <v>2</v>
      </c>
      <c r="F149" t="s">
        <v>1416</v>
      </c>
      <c r="G149" t="s">
        <v>2660</v>
      </c>
    </row>
    <row r="150" spans="2:7" ht="15" customHeight="1" x14ac:dyDescent="0.25">
      <c r="B150" s="7" t="s">
        <v>115</v>
      </c>
      <c r="C150" s="2" t="s">
        <v>2</v>
      </c>
      <c r="D150" s="3" t="s">
        <v>2</v>
      </c>
      <c r="F150" t="s">
        <v>1417</v>
      </c>
      <c r="G150" t="s">
        <v>2661</v>
      </c>
    </row>
    <row r="151" spans="2:7" ht="15" customHeight="1" x14ac:dyDescent="0.25">
      <c r="B151" s="8" t="s">
        <v>116</v>
      </c>
      <c r="C151" s="2" t="s">
        <v>2</v>
      </c>
      <c r="D151" s="3" t="s">
        <v>2</v>
      </c>
      <c r="F151" t="s">
        <v>1418</v>
      </c>
      <c r="G151" t="s">
        <v>2662</v>
      </c>
    </row>
    <row r="152" spans="2:7" ht="15" customHeight="1" x14ac:dyDescent="0.25">
      <c r="B152" s="8" t="s">
        <v>117</v>
      </c>
      <c r="C152" s="2" t="s">
        <v>2</v>
      </c>
      <c r="D152" s="3" t="s">
        <v>2</v>
      </c>
      <c r="F152" t="s">
        <v>1419</v>
      </c>
      <c r="G152" t="s">
        <v>2663</v>
      </c>
    </row>
    <row r="153" spans="2:7" ht="15" customHeight="1" x14ac:dyDescent="0.25">
      <c r="B153" s="8" t="s">
        <v>118</v>
      </c>
      <c r="C153" s="2" t="s">
        <v>2</v>
      </c>
      <c r="D153" s="3" t="s">
        <v>2</v>
      </c>
      <c r="F153" t="s">
        <v>1420</v>
      </c>
      <c r="G153" t="s">
        <v>2664</v>
      </c>
    </row>
    <row r="154" spans="2:7" ht="15" customHeight="1" x14ac:dyDescent="0.25">
      <c r="B154" s="9" t="s">
        <v>119</v>
      </c>
      <c r="C154" s="2" t="s">
        <v>2</v>
      </c>
      <c r="D154" s="3" t="s">
        <v>2</v>
      </c>
      <c r="F154" t="s">
        <v>1421</v>
      </c>
      <c r="G154" t="s">
        <v>2665</v>
      </c>
    </row>
    <row r="155" spans="2:7" ht="15" customHeight="1" x14ac:dyDescent="0.25">
      <c r="B155" s="9" t="s">
        <v>120</v>
      </c>
      <c r="C155" s="2" t="s">
        <v>2</v>
      </c>
      <c r="D155" s="3" t="s">
        <v>2</v>
      </c>
      <c r="F155" t="s">
        <v>1422</v>
      </c>
      <c r="G155" t="s">
        <v>2666</v>
      </c>
    </row>
    <row r="156" spans="2:7" ht="15" customHeight="1" x14ac:dyDescent="0.25">
      <c r="B156" s="9" t="s">
        <v>121</v>
      </c>
      <c r="C156" s="2" t="s">
        <v>2</v>
      </c>
      <c r="D156" s="3" t="s">
        <v>2</v>
      </c>
      <c r="F156" t="s">
        <v>1423</v>
      </c>
      <c r="G156" t="s">
        <v>2667</v>
      </c>
    </row>
    <row r="157" spans="2:7" ht="15" customHeight="1" x14ac:dyDescent="0.25">
      <c r="B157" s="7" t="s">
        <v>122</v>
      </c>
      <c r="C157" s="2" t="s">
        <v>2</v>
      </c>
      <c r="D157" s="3" t="s">
        <v>2</v>
      </c>
      <c r="F157" t="s">
        <v>1424</v>
      </c>
      <c r="G157" t="s">
        <v>2668</v>
      </c>
    </row>
    <row r="158" spans="2:7" ht="15" customHeight="1" x14ac:dyDescent="0.25">
      <c r="B158" s="4" t="s">
        <v>123</v>
      </c>
      <c r="C158" s="5" t="s">
        <v>38</v>
      </c>
      <c r="D158" s="6" t="s">
        <v>2</v>
      </c>
      <c r="F158" t="s">
        <v>1425</v>
      </c>
      <c r="G158" t="s">
        <v>2669</v>
      </c>
    </row>
    <row r="159" spans="2:7" ht="15" customHeight="1" x14ac:dyDescent="0.25">
      <c r="B159" s="7" t="s">
        <v>124</v>
      </c>
      <c r="C159" s="2" t="s">
        <v>38</v>
      </c>
      <c r="D159" s="3" t="s">
        <v>2</v>
      </c>
      <c r="F159" t="s">
        <v>1426</v>
      </c>
      <c r="G159" t="s">
        <v>2670</v>
      </c>
    </row>
    <row r="160" spans="2:7" ht="15" customHeight="1" x14ac:dyDescent="0.25">
      <c r="B160" s="8" t="s">
        <v>125</v>
      </c>
      <c r="C160" s="2" t="s">
        <v>38</v>
      </c>
      <c r="D160" s="3" t="s">
        <v>2</v>
      </c>
      <c r="F160" t="s">
        <v>1427</v>
      </c>
      <c r="G160" t="s">
        <v>2671</v>
      </c>
    </row>
    <row r="161" spans="2:7" ht="15" customHeight="1" x14ac:dyDescent="0.25">
      <c r="B161" s="8" t="s">
        <v>126</v>
      </c>
      <c r="C161" s="2" t="s">
        <v>38</v>
      </c>
      <c r="D161" s="3" t="s">
        <v>2</v>
      </c>
      <c r="F161" t="s">
        <v>1428</v>
      </c>
      <c r="G161" t="s">
        <v>2664</v>
      </c>
    </row>
    <row r="162" spans="2:7" ht="15" customHeight="1" x14ac:dyDescent="0.25">
      <c r="B162" s="7" t="s">
        <v>127</v>
      </c>
      <c r="C162" s="2" t="s">
        <v>38</v>
      </c>
      <c r="D162" s="3" t="s">
        <v>2</v>
      </c>
      <c r="F162" t="s">
        <v>1429</v>
      </c>
      <c r="G162" t="s">
        <v>2672</v>
      </c>
    </row>
    <row r="163" spans="2:7" ht="15" customHeight="1" x14ac:dyDescent="0.25">
      <c r="B163" s="8" t="s">
        <v>128</v>
      </c>
      <c r="C163" s="2" t="s">
        <v>38</v>
      </c>
      <c r="D163" s="3" t="s">
        <v>2</v>
      </c>
      <c r="F163" t="s">
        <v>1430</v>
      </c>
      <c r="G163" t="s">
        <v>2671</v>
      </c>
    </row>
    <row r="164" spans="2:7" ht="15" customHeight="1" x14ac:dyDescent="0.25">
      <c r="B164" s="8" t="s">
        <v>129</v>
      </c>
      <c r="C164" s="2" t="s">
        <v>38</v>
      </c>
      <c r="D164" s="3" t="s">
        <v>2</v>
      </c>
      <c r="F164" t="s">
        <v>1431</v>
      </c>
      <c r="G164" t="s">
        <v>2664</v>
      </c>
    </row>
    <row r="165" spans="2:7" ht="15" customHeight="1" x14ac:dyDescent="0.25">
      <c r="B165" s="7" t="s">
        <v>130</v>
      </c>
      <c r="C165" s="17"/>
      <c r="D165" s="3" t="s">
        <v>2</v>
      </c>
      <c r="F165" t="s">
        <v>1432</v>
      </c>
      <c r="G165" t="s">
        <v>2673</v>
      </c>
    </row>
    <row r="166" spans="2:7" ht="15" customHeight="1" x14ac:dyDescent="0.25">
      <c r="B166" s="8" t="s">
        <v>131</v>
      </c>
      <c r="C166" s="17"/>
      <c r="D166" s="3" t="s">
        <v>2</v>
      </c>
      <c r="F166" t="s">
        <v>1433</v>
      </c>
      <c r="G166" t="s">
        <v>2671</v>
      </c>
    </row>
    <row r="167" spans="2:7" ht="15" customHeight="1" x14ac:dyDescent="0.25">
      <c r="B167" s="8" t="s">
        <v>132</v>
      </c>
      <c r="C167" s="17"/>
      <c r="D167" s="3" t="s">
        <v>2</v>
      </c>
      <c r="F167" t="s">
        <v>1434</v>
      </c>
      <c r="G167" t="s">
        <v>2664</v>
      </c>
    </row>
    <row r="168" spans="2:7" ht="15" customHeight="1" x14ac:dyDescent="0.25">
      <c r="B168" s="19" t="s">
        <v>133</v>
      </c>
      <c r="C168" s="5" t="s">
        <v>2</v>
      </c>
      <c r="D168" s="6" t="s">
        <v>2</v>
      </c>
      <c r="F168" t="s">
        <v>1435</v>
      </c>
      <c r="G168" t="s">
        <v>2674</v>
      </c>
    </row>
    <row r="169" spans="2:7" ht="15" customHeight="1" x14ac:dyDescent="0.25">
      <c r="B169" s="1" t="s">
        <v>134</v>
      </c>
      <c r="C169" s="2" t="s">
        <v>2</v>
      </c>
      <c r="D169" s="3" t="s">
        <v>2</v>
      </c>
      <c r="F169" t="s">
        <v>1436</v>
      </c>
      <c r="G169" t="s">
        <v>2675</v>
      </c>
    </row>
    <row r="170" spans="2:7" ht="15" customHeight="1" x14ac:dyDescent="0.25">
      <c r="B170" s="4" t="s">
        <v>135</v>
      </c>
      <c r="C170" s="5" t="s">
        <v>2</v>
      </c>
      <c r="D170" s="6" t="s">
        <v>2</v>
      </c>
      <c r="F170" t="s">
        <v>1437</v>
      </c>
      <c r="G170" t="s">
        <v>2676</v>
      </c>
    </row>
    <row r="171" spans="2:7" ht="15" customHeight="1" x14ac:dyDescent="0.25">
      <c r="B171" s="7" t="s">
        <v>136</v>
      </c>
      <c r="C171" s="2" t="s">
        <v>2</v>
      </c>
      <c r="D171" s="3" t="s">
        <v>2</v>
      </c>
      <c r="F171" t="s">
        <v>1438</v>
      </c>
      <c r="G171" t="s">
        <v>2677</v>
      </c>
    </row>
    <row r="172" spans="2:7" ht="15" customHeight="1" x14ac:dyDescent="0.25">
      <c r="B172" s="8" t="s">
        <v>137</v>
      </c>
      <c r="C172" s="17"/>
      <c r="D172" s="3" t="s">
        <v>2</v>
      </c>
      <c r="F172" t="s">
        <v>1439</v>
      </c>
      <c r="G172" t="s">
        <v>2678</v>
      </c>
    </row>
    <row r="173" spans="2:7" ht="15" customHeight="1" x14ac:dyDescent="0.25">
      <c r="B173" s="8" t="s">
        <v>138</v>
      </c>
      <c r="C173" s="17"/>
      <c r="D173" s="3" t="s">
        <v>2</v>
      </c>
      <c r="F173" t="s">
        <v>1440</v>
      </c>
      <c r="G173" t="s">
        <v>2679</v>
      </c>
    </row>
    <row r="174" spans="2:7" ht="15" customHeight="1" x14ac:dyDescent="0.25">
      <c r="B174" s="8" t="s">
        <v>139</v>
      </c>
      <c r="C174" s="17"/>
      <c r="D174" s="3" t="s">
        <v>2</v>
      </c>
      <c r="F174" t="s">
        <v>1441</v>
      </c>
      <c r="G174" t="s">
        <v>2680</v>
      </c>
    </row>
    <row r="175" spans="2:7" ht="15" customHeight="1" x14ac:dyDescent="0.25">
      <c r="B175" s="7" t="s">
        <v>140</v>
      </c>
      <c r="C175" s="2" t="s">
        <v>2</v>
      </c>
      <c r="D175" s="3" t="s">
        <v>2</v>
      </c>
      <c r="F175" t="s">
        <v>1442</v>
      </c>
      <c r="G175" t="s">
        <v>2681</v>
      </c>
    </row>
    <row r="176" spans="2:7" ht="15" customHeight="1" x14ac:dyDescent="0.25">
      <c r="B176" s="7" t="s">
        <v>141</v>
      </c>
      <c r="C176" s="2" t="s">
        <v>2</v>
      </c>
      <c r="D176" s="3" t="s">
        <v>2</v>
      </c>
      <c r="F176" t="s">
        <v>1443</v>
      </c>
      <c r="G176" t="s">
        <v>2682</v>
      </c>
    </row>
    <row r="177" spans="2:7" ht="15" customHeight="1" x14ac:dyDescent="0.25">
      <c r="B177" s="7" t="s">
        <v>142</v>
      </c>
      <c r="C177" s="2" t="s">
        <v>2</v>
      </c>
      <c r="D177" s="3" t="s">
        <v>2</v>
      </c>
      <c r="F177" t="s">
        <v>1444</v>
      </c>
      <c r="G177" t="s">
        <v>2683</v>
      </c>
    </row>
    <row r="178" spans="2:7" ht="15" customHeight="1" x14ac:dyDescent="0.25">
      <c r="B178" s="7" t="s">
        <v>143</v>
      </c>
      <c r="C178" s="2" t="s">
        <v>2</v>
      </c>
      <c r="D178" s="3" t="s">
        <v>2</v>
      </c>
      <c r="F178" t="s">
        <v>1445</v>
      </c>
      <c r="G178" t="s">
        <v>2684</v>
      </c>
    </row>
    <row r="179" spans="2:7" ht="15" customHeight="1" x14ac:dyDescent="0.25">
      <c r="B179" s="7" t="s">
        <v>144</v>
      </c>
      <c r="C179" s="2" t="s">
        <v>2</v>
      </c>
      <c r="D179" s="3" t="s">
        <v>2</v>
      </c>
      <c r="F179" t="s">
        <v>1446</v>
      </c>
      <c r="G179" t="s">
        <v>2685</v>
      </c>
    </row>
    <row r="180" spans="2:7" ht="15" customHeight="1" x14ac:dyDescent="0.25">
      <c r="B180" s="8" t="s">
        <v>145</v>
      </c>
      <c r="C180" s="2" t="s">
        <v>2</v>
      </c>
      <c r="D180" s="3" t="s">
        <v>2</v>
      </c>
      <c r="F180" t="s">
        <v>1447</v>
      </c>
      <c r="G180" t="s">
        <v>2686</v>
      </c>
    </row>
    <row r="181" spans="2:7" ht="15" customHeight="1" x14ac:dyDescent="0.25">
      <c r="B181" s="8" t="s">
        <v>146</v>
      </c>
      <c r="C181" s="2" t="s">
        <v>2</v>
      </c>
      <c r="D181" s="3" t="s">
        <v>2</v>
      </c>
      <c r="F181" t="s">
        <v>1448</v>
      </c>
      <c r="G181" t="s">
        <v>2687</v>
      </c>
    </row>
    <row r="182" spans="2:7" ht="15" customHeight="1" x14ac:dyDescent="0.25">
      <c r="B182" s="8" t="s">
        <v>147</v>
      </c>
      <c r="C182" s="2" t="s">
        <v>2</v>
      </c>
      <c r="D182" s="3" t="s">
        <v>2</v>
      </c>
      <c r="F182" t="s">
        <v>1449</v>
      </c>
      <c r="G182" t="s">
        <v>2688</v>
      </c>
    </row>
    <row r="183" spans="2:7" ht="15" customHeight="1" x14ac:dyDescent="0.25">
      <c r="B183" s="8" t="s">
        <v>148</v>
      </c>
      <c r="C183" s="2" t="s">
        <v>2</v>
      </c>
      <c r="D183" s="3" t="s">
        <v>2</v>
      </c>
      <c r="F183" t="s">
        <v>1450</v>
      </c>
      <c r="G183" t="s">
        <v>2689</v>
      </c>
    </row>
    <row r="184" spans="2:7" ht="15" customHeight="1" x14ac:dyDescent="0.25">
      <c r="B184" s="8" t="s">
        <v>149</v>
      </c>
      <c r="C184" s="2" t="s">
        <v>2</v>
      </c>
      <c r="D184" s="3" t="s">
        <v>2</v>
      </c>
      <c r="F184" t="s">
        <v>1451</v>
      </c>
      <c r="G184" t="s">
        <v>2690</v>
      </c>
    </row>
    <row r="185" spans="2:7" ht="15" customHeight="1" x14ac:dyDescent="0.25">
      <c r="B185" s="4" t="s">
        <v>150</v>
      </c>
      <c r="C185" s="5" t="s">
        <v>2</v>
      </c>
      <c r="D185" s="6" t="s">
        <v>2</v>
      </c>
      <c r="F185" t="s">
        <v>1452</v>
      </c>
      <c r="G185" t="s">
        <v>2691</v>
      </c>
    </row>
    <row r="186" spans="2:7" x14ac:dyDescent="0.25">
      <c r="B186" s="7" t="s">
        <v>151</v>
      </c>
      <c r="C186" s="2" t="s">
        <v>2</v>
      </c>
      <c r="D186" s="3" t="s">
        <v>2</v>
      </c>
      <c r="F186" t="s">
        <v>1453</v>
      </c>
      <c r="G186" t="s">
        <v>2692</v>
      </c>
    </row>
    <row r="187" spans="2:7" ht="15" customHeight="1" x14ac:dyDescent="0.25">
      <c r="B187" s="8" t="s">
        <v>152</v>
      </c>
      <c r="C187" s="2" t="s">
        <v>2</v>
      </c>
      <c r="D187" s="3" t="s">
        <v>2</v>
      </c>
      <c r="F187" t="s">
        <v>1454</v>
      </c>
      <c r="G187" t="s">
        <v>2693</v>
      </c>
    </row>
    <row r="188" spans="2:7" ht="15" customHeight="1" x14ac:dyDescent="0.25">
      <c r="B188" s="8" t="s">
        <v>153</v>
      </c>
      <c r="C188" s="2" t="s">
        <v>2</v>
      </c>
      <c r="D188" s="3" t="s">
        <v>2</v>
      </c>
      <c r="F188" t="s">
        <v>1455</v>
      </c>
      <c r="G188" t="s">
        <v>2694</v>
      </c>
    </row>
    <row r="189" spans="2:7" ht="15" customHeight="1" x14ac:dyDescent="0.25">
      <c r="B189" s="8" t="s">
        <v>154</v>
      </c>
      <c r="C189" s="2" t="s">
        <v>2</v>
      </c>
      <c r="D189" s="3" t="s">
        <v>2</v>
      </c>
      <c r="F189" t="s">
        <v>1456</v>
      </c>
      <c r="G189" t="s">
        <v>2695</v>
      </c>
    </row>
    <row r="190" spans="2:7" ht="15" customHeight="1" x14ac:dyDescent="0.25">
      <c r="B190" s="8" t="s">
        <v>155</v>
      </c>
      <c r="C190" s="2" t="s">
        <v>2</v>
      </c>
      <c r="D190" s="3" t="s">
        <v>2</v>
      </c>
      <c r="F190" t="s">
        <v>1457</v>
      </c>
      <c r="G190" t="s">
        <v>2696</v>
      </c>
    </row>
    <row r="191" spans="2:7" ht="15" customHeight="1" x14ac:dyDescent="0.25">
      <c r="B191" s="9" t="s">
        <v>156</v>
      </c>
      <c r="C191" s="2" t="s">
        <v>2</v>
      </c>
      <c r="D191" s="3" t="s">
        <v>2</v>
      </c>
      <c r="F191" t="s">
        <v>1458</v>
      </c>
      <c r="G191" t="s">
        <v>2697</v>
      </c>
    </row>
    <row r="192" spans="2:7" ht="15" customHeight="1" x14ac:dyDescent="0.25">
      <c r="B192" s="9" t="s">
        <v>157</v>
      </c>
      <c r="C192" s="2" t="s">
        <v>2</v>
      </c>
      <c r="D192" s="3" t="s">
        <v>2</v>
      </c>
      <c r="F192" t="s">
        <v>1459</v>
      </c>
      <c r="G192" t="s">
        <v>2698</v>
      </c>
    </row>
    <row r="193" spans="2:7" ht="15" customHeight="1" x14ac:dyDescent="0.25">
      <c r="B193" s="9" t="s">
        <v>158</v>
      </c>
      <c r="C193" s="2" t="s">
        <v>2</v>
      </c>
      <c r="D193" s="3" t="s">
        <v>2</v>
      </c>
      <c r="F193" t="s">
        <v>1460</v>
      </c>
      <c r="G193" t="s">
        <v>2699</v>
      </c>
    </row>
    <row r="194" spans="2:7" ht="15" customHeight="1" x14ac:dyDescent="0.25">
      <c r="B194" s="7" t="s">
        <v>159</v>
      </c>
      <c r="C194" s="2" t="s">
        <v>2</v>
      </c>
      <c r="D194" s="3" t="s">
        <v>2</v>
      </c>
      <c r="F194" t="s">
        <v>1461</v>
      </c>
      <c r="G194" t="s">
        <v>2700</v>
      </c>
    </row>
    <row r="195" spans="2:7" ht="15" customHeight="1" x14ac:dyDescent="0.25">
      <c r="B195" s="8" t="s">
        <v>160</v>
      </c>
      <c r="C195" s="2" t="s">
        <v>2</v>
      </c>
      <c r="D195" s="3" t="s">
        <v>2</v>
      </c>
      <c r="F195" t="s">
        <v>1462</v>
      </c>
      <c r="G195" t="s">
        <v>2701</v>
      </c>
    </row>
    <row r="196" spans="2:7" ht="15" customHeight="1" x14ac:dyDescent="0.25">
      <c r="B196" s="8" t="s">
        <v>161</v>
      </c>
      <c r="C196" s="2" t="s">
        <v>2</v>
      </c>
      <c r="D196" s="3" t="s">
        <v>2</v>
      </c>
      <c r="F196" t="s">
        <v>1463</v>
      </c>
      <c r="G196" t="s">
        <v>2702</v>
      </c>
    </row>
    <row r="197" spans="2:7" ht="15" customHeight="1" x14ac:dyDescent="0.25">
      <c r="B197" s="7" t="s">
        <v>162</v>
      </c>
      <c r="C197" s="2" t="s">
        <v>2</v>
      </c>
      <c r="D197" s="3" t="s">
        <v>2</v>
      </c>
      <c r="F197" t="s">
        <v>1464</v>
      </c>
      <c r="G197" t="s">
        <v>2703</v>
      </c>
    </row>
    <row r="198" spans="2:7" ht="15" customHeight="1" x14ac:dyDescent="0.25">
      <c r="B198" s="8" t="s">
        <v>163</v>
      </c>
      <c r="C198" s="2" t="s">
        <v>2</v>
      </c>
      <c r="D198" s="3" t="s">
        <v>2</v>
      </c>
      <c r="F198" t="s">
        <v>1465</v>
      </c>
      <c r="G198" t="s">
        <v>2704</v>
      </c>
    </row>
    <row r="199" spans="2:7" ht="15" customHeight="1" x14ac:dyDescent="0.25">
      <c r="B199" s="9" t="s">
        <v>164</v>
      </c>
      <c r="C199" s="2" t="s">
        <v>2</v>
      </c>
      <c r="D199" s="3" t="s">
        <v>2</v>
      </c>
      <c r="F199" t="s">
        <v>1466</v>
      </c>
      <c r="G199" t="s">
        <v>2705</v>
      </c>
    </row>
    <row r="200" spans="2:7" ht="15" customHeight="1" x14ac:dyDescent="0.25">
      <c r="B200" s="14" t="s">
        <v>165</v>
      </c>
      <c r="C200" s="2" t="s">
        <v>2</v>
      </c>
      <c r="D200" s="3" t="s">
        <v>2</v>
      </c>
      <c r="F200" t="s">
        <v>1467</v>
      </c>
      <c r="G200" t="s">
        <v>2706</v>
      </c>
    </row>
    <row r="201" spans="2:7" ht="15" customHeight="1" x14ac:dyDescent="0.25">
      <c r="B201" s="14" t="s">
        <v>166</v>
      </c>
      <c r="C201" s="2" t="s">
        <v>2</v>
      </c>
      <c r="D201" s="3" t="s">
        <v>2</v>
      </c>
      <c r="F201" t="s">
        <v>1468</v>
      </c>
      <c r="G201" t="s">
        <v>2707</v>
      </c>
    </row>
    <row r="202" spans="2:7" ht="15" customHeight="1" x14ac:dyDescent="0.25">
      <c r="B202" s="14" t="s">
        <v>167</v>
      </c>
      <c r="C202" s="2" t="s">
        <v>2</v>
      </c>
      <c r="D202" s="3" t="s">
        <v>2</v>
      </c>
      <c r="F202" t="s">
        <v>1469</v>
      </c>
      <c r="G202" t="s">
        <v>2708</v>
      </c>
    </row>
    <row r="203" spans="2:7" ht="15" customHeight="1" x14ac:dyDescent="0.25">
      <c r="B203" s="14" t="s">
        <v>168</v>
      </c>
      <c r="C203" s="2" t="s">
        <v>2</v>
      </c>
      <c r="D203" s="3" t="s">
        <v>2</v>
      </c>
      <c r="F203" t="s">
        <v>1470</v>
      </c>
      <c r="G203" t="s">
        <v>2709</v>
      </c>
    </row>
    <row r="204" spans="2:7" ht="15" customHeight="1" x14ac:dyDescent="0.25">
      <c r="B204" s="14" t="s">
        <v>169</v>
      </c>
      <c r="C204" s="2" t="s">
        <v>2</v>
      </c>
      <c r="D204" s="3" t="s">
        <v>2</v>
      </c>
      <c r="F204" t="s">
        <v>1471</v>
      </c>
      <c r="G204" t="s">
        <v>2710</v>
      </c>
    </row>
    <row r="205" spans="2:7" ht="15" customHeight="1" x14ac:dyDescent="0.25">
      <c r="B205" s="14" t="s">
        <v>170</v>
      </c>
      <c r="C205" s="2" t="s">
        <v>2</v>
      </c>
      <c r="D205" s="3" t="s">
        <v>2</v>
      </c>
      <c r="F205" t="s">
        <v>1472</v>
      </c>
      <c r="G205" t="s">
        <v>2711</v>
      </c>
    </row>
    <row r="206" spans="2:7" ht="15" customHeight="1" x14ac:dyDescent="0.25">
      <c r="B206" s="14" t="s">
        <v>171</v>
      </c>
      <c r="C206" s="2" t="s">
        <v>2</v>
      </c>
      <c r="D206" s="3" t="s">
        <v>2</v>
      </c>
      <c r="F206" t="s">
        <v>1473</v>
      </c>
      <c r="G206" t="s">
        <v>2712</v>
      </c>
    </row>
    <row r="207" spans="2:7" ht="15" customHeight="1" x14ac:dyDescent="0.25">
      <c r="B207" s="14" t="s">
        <v>172</v>
      </c>
      <c r="C207" s="2" t="s">
        <v>2</v>
      </c>
      <c r="D207" s="3" t="s">
        <v>2</v>
      </c>
      <c r="F207" t="s">
        <v>1474</v>
      </c>
      <c r="G207" t="s">
        <v>2713</v>
      </c>
    </row>
    <row r="208" spans="2:7" ht="15" customHeight="1" x14ac:dyDescent="0.25">
      <c r="B208" s="14" t="s">
        <v>173</v>
      </c>
      <c r="C208" s="2" t="s">
        <v>2</v>
      </c>
      <c r="D208" s="3" t="s">
        <v>2</v>
      </c>
      <c r="F208" t="s">
        <v>1475</v>
      </c>
      <c r="G208" t="s">
        <v>2714</v>
      </c>
    </row>
    <row r="209" spans="2:7" ht="15" customHeight="1" x14ac:dyDescent="0.25">
      <c r="B209" s="14" t="s">
        <v>174</v>
      </c>
      <c r="C209" s="2" t="s">
        <v>2</v>
      </c>
      <c r="D209" s="3" t="s">
        <v>2</v>
      </c>
      <c r="F209" t="s">
        <v>1476</v>
      </c>
      <c r="G209" t="s">
        <v>2715</v>
      </c>
    </row>
    <row r="210" spans="2:7" ht="15" customHeight="1" x14ac:dyDescent="0.25">
      <c r="B210" s="14" t="s">
        <v>175</v>
      </c>
      <c r="C210" s="2" t="s">
        <v>2</v>
      </c>
      <c r="D210" s="3" t="s">
        <v>2</v>
      </c>
      <c r="F210" t="s">
        <v>1477</v>
      </c>
      <c r="G210" t="s">
        <v>2716</v>
      </c>
    </row>
    <row r="211" spans="2:7" ht="15" customHeight="1" x14ac:dyDescent="0.25">
      <c r="B211" s="14" t="s">
        <v>176</v>
      </c>
      <c r="C211" s="2" t="s">
        <v>2</v>
      </c>
      <c r="D211" s="3" t="s">
        <v>2</v>
      </c>
      <c r="F211" t="s">
        <v>1478</v>
      </c>
      <c r="G211" t="s">
        <v>2717</v>
      </c>
    </row>
    <row r="212" spans="2:7" ht="15" customHeight="1" x14ac:dyDescent="0.25">
      <c r="B212" s="14" t="s">
        <v>177</v>
      </c>
      <c r="C212" s="2" t="s">
        <v>2</v>
      </c>
      <c r="D212" s="3" t="s">
        <v>2</v>
      </c>
      <c r="F212" t="s">
        <v>1479</v>
      </c>
      <c r="G212" t="s">
        <v>2718</v>
      </c>
    </row>
    <row r="213" spans="2:7" ht="15" customHeight="1" x14ac:dyDescent="0.25">
      <c r="B213" s="9" t="s">
        <v>178</v>
      </c>
      <c r="C213" s="2" t="s">
        <v>2</v>
      </c>
      <c r="D213" s="3" t="s">
        <v>2</v>
      </c>
      <c r="F213" t="s">
        <v>1480</v>
      </c>
      <c r="G213" t="s">
        <v>2719</v>
      </c>
    </row>
    <row r="214" spans="2:7" ht="15" customHeight="1" x14ac:dyDescent="0.25">
      <c r="B214" s="9" t="s">
        <v>179</v>
      </c>
      <c r="C214" s="2" t="s">
        <v>2</v>
      </c>
      <c r="D214" s="3" t="s">
        <v>2</v>
      </c>
      <c r="F214" t="s">
        <v>1481</v>
      </c>
      <c r="G214" t="s">
        <v>2720</v>
      </c>
    </row>
    <row r="215" spans="2:7" ht="15" customHeight="1" x14ac:dyDescent="0.25">
      <c r="B215" s="8" t="s">
        <v>180</v>
      </c>
      <c r="C215" s="2" t="s">
        <v>38</v>
      </c>
      <c r="D215" s="3" t="s">
        <v>38</v>
      </c>
      <c r="F215" t="s">
        <v>1482</v>
      </c>
      <c r="G215" t="s">
        <v>2721</v>
      </c>
    </row>
    <row r="216" spans="2:7" ht="15" customHeight="1" x14ac:dyDescent="0.25">
      <c r="B216" s="8" t="s">
        <v>181</v>
      </c>
      <c r="C216" s="2" t="s">
        <v>38</v>
      </c>
      <c r="D216" s="3" t="s">
        <v>38</v>
      </c>
      <c r="F216" t="s">
        <v>1483</v>
      </c>
      <c r="G216" t="s">
        <v>2722</v>
      </c>
    </row>
    <row r="217" spans="2:7" ht="15" customHeight="1" x14ac:dyDescent="0.25">
      <c r="B217" s="8" t="s">
        <v>182</v>
      </c>
      <c r="C217" s="2" t="s">
        <v>38</v>
      </c>
      <c r="D217" s="3" t="s">
        <v>38</v>
      </c>
      <c r="F217" t="s">
        <v>1484</v>
      </c>
      <c r="G217" t="s">
        <v>2723</v>
      </c>
    </row>
    <row r="218" spans="2:7" ht="15" customHeight="1" x14ac:dyDescent="0.25">
      <c r="B218" s="7" t="s">
        <v>183</v>
      </c>
      <c r="C218" s="2" t="s">
        <v>38</v>
      </c>
      <c r="D218" s="3" t="s">
        <v>38</v>
      </c>
      <c r="F218" t="s">
        <v>1485</v>
      </c>
      <c r="G218" t="s">
        <v>2724</v>
      </c>
    </row>
    <row r="219" spans="2:7" ht="15" customHeight="1" x14ac:dyDescent="0.25">
      <c r="B219" s="8" t="s">
        <v>184</v>
      </c>
      <c r="C219" s="2" t="s">
        <v>38</v>
      </c>
      <c r="D219" s="3" t="s">
        <v>38</v>
      </c>
      <c r="F219" t="s">
        <v>1486</v>
      </c>
      <c r="G219" t="s">
        <v>2725</v>
      </c>
    </row>
    <row r="220" spans="2:7" ht="15" customHeight="1" x14ac:dyDescent="0.25">
      <c r="B220" s="9" t="s">
        <v>185</v>
      </c>
      <c r="C220" s="2" t="s">
        <v>2</v>
      </c>
      <c r="D220" s="3" t="s">
        <v>2</v>
      </c>
      <c r="F220" t="s">
        <v>1487</v>
      </c>
      <c r="G220" t="s">
        <v>2705</v>
      </c>
    </row>
    <row r="221" spans="2:7" ht="15" customHeight="1" x14ac:dyDescent="0.25">
      <c r="B221" s="9" t="s">
        <v>186</v>
      </c>
      <c r="C221" s="2" t="s">
        <v>2</v>
      </c>
      <c r="D221" s="3" t="s">
        <v>2</v>
      </c>
      <c r="F221" t="s">
        <v>1488</v>
      </c>
      <c r="G221" t="s">
        <v>2719</v>
      </c>
    </row>
    <row r="222" spans="2:7" ht="15" customHeight="1" x14ac:dyDescent="0.25">
      <c r="B222" s="9" t="s">
        <v>187</v>
      </c>
      <c r="C222" s="2" t="s">
        <v>2</v>
      </c>
      <c r="D222" s="3" t="s">
        <v>2</v>
      </c>
      <c r="F222" t="s">
        <v>1489</v>
      </c>
      <c r="G222" t="s">
        <v>2720</v>
      </c>
    </row>
    <row r="223" spans="2:7" ht="15" customHeight="1" x14ac:dyDescent="0.25">
      <c r="B223" s="8" t="s">
        <v>188</v>
      </c>
      <c r="C223" s="2" t="s">
        <v>2</v>
      </c>
      <c r="D223" s="3" t="s">
        <v>2</v>
      </c>
      <c r="F223" t="s">
        <v>1490</v>
      </c>
      <c r="G223" t="s">
        <v>2721</v>
      </c>
    </row>
    <row r="224" spans="2:7" ht="15" customHeight="1" x14ac:dyDescent="0.25">
      <c r="B224" s="8" t="s">
        <v>189</v>
      </c>
      <c r="C224" s="2" t="s">
        <v>38</v>
      </c>
      <c r="D224" s="3" t="s">
        <v>38</v>
      </c>
      <c r="F224" t="s">
        <v>1491</v>
      </c>
      <c r="G224" t="s">
        <v>2726</v>
      </c>
    </row>
    <row r="225" spans="2:7" ht="15" customHeight="1" x14ac:dyDescent="0.25">
      <c r="B225" s="8" t="s">
        <v>190</v>
      </c>
      <c r="C225" s="2" t="s">
        <v>2</v>
      </c>
      <c r="D225" s="3" t="s">
        <v>2</v>
      </c>
      <c r="F225" t="s">
        <v>1492</v>
      </c>
      <c r="G225" t="s">
        <v>2723</v>
      </c>
    </row>
    <row r="226" spans="2:7" ht="15" customHeight="1" x14ac:dyDescent="0.25">
      <c r="B226" s="7" t="s">
        <v>191</v>
      </c>
      <c r="C226" s="2" t="s">
        <v>2</v>
      </c>
      <c r="D226" s="3" t="s">
        <v>2</v>
      </c>
      <c r="F226" t="s">
        <v>1493</v>
      </c>
      <c r="G226" t="s">
        <v>2727</v>
      </c>
    </row>
    <row r="227" spans="2:7" ht="15" customHeight="1" x14ac:dyDescent="0.25">
      <c r="B227" s="8" t="s">
        <v>192</v>
      </c>
      <c r="C227" s="2" t="s">
        <v>2</v>
      </c>
      <c r="D227" s="3" t="s">
        <v>2</v>
      </c>
      <c r="F227" t="s">
        <v>1494</v>
      </c>
      <c r="G227" t="s">
        <v>2728</v>
      </c>
    </row>
    <row r="228" spans="2:7" ht="15" customHeight="1" x14ac:dyDescent="0.25">
      <c r="B228" s="8" t="s">
        <v>193</v>
      </c>
      <c r="C228" s="2" t="s">
        <v>2</v>
      </c>
      <c r="D228" s="3" t="s">
        <v>2</v>
      </c>
      <c r="F228" t="s">
        <v>1495</v>
      </c>
      <c r="G228" t="s">
        <v>2729</v>
      </c>
    </row>
    <row r="229" spans="2:7" ht="15" customHeight="1" x14ac:dyDescent="0.25">
      <c r="B229" s="7" t="s">
        <v>194</v>
      </c>
      <c r="C229" s="2" t="s">
        <v>2</v>
      </c>
      <c r="D229" s="3" t="s">
        <v>2</v>
      </c>
      <c r="F229" t="s">
        <v>1496</v>
      </c>
      <c r="G229" t="s">
        <v>2730</v>
      </c>
    </row>
    <row r="230" spans="2:7" ht="15" customHeight="1" x14ac:dyDescent="0.25">
      <c r="B230" s="8" t="s">
        <v>195</v>
      </c>
      <c r="C230" s="2" t="s">
        <v>2</v>
      </c>
      <c r="D230" s="3" t="s">
        <v>2</v>
      </c>
      <c r="F230" t="s">
        <v>1497</v>
      </c>
      <c r="G230" t="s">
        <v>2731</v>
      </c>
    </row>
    <row r="231" spans="2:7" ht="15" customHeight="1" x14ac:dyDescent="0.25">
      <c r="B231" s="8" t="s">
        <v>196</v>
      </c>
      <c r="C231" s="2" t="s">
        <v>2</v>
      </c>
      <c r="D231" s="3" t="s">
        <v>2</v>
      </c>
      <c r="F231" t="s">
        <v>1498</v>
      </c>
      <c r="G231" t="s">
        <v>2732</v>
      </c>
    </row>
    <row r="232" spans="2:7" ht="15" customHeight="1" x14ac:dyDescent="0.25">
      <c r="B232" s="8" t="s">
        <v>197</v>
      </c>
      <c r="C232" s="2" t="s">
        <v>2</v>
      </c>
      <c r="D232" s="3" t="s">
        <v>2</v>
      </c>
      <c r="F232" t="s">
        <v>1499</v>
      </c>
      <c r="G232" t="s">
        <v>2733</v>
      </c>
    </row>
    <row r="233" spans="2:7" ht="15" customHeight="1" x14ac:dyDescent="0.25">
      <c r="B233" s="8" t="s">
        <v>198</v>
      </c>
      <c r="C233" s="2" t="s">
        <v>2</v>
      </c>
      <c r="D233" s="3" t="s">
        <v>2</v>
      </c>
      <c r="F233" t="s">
        <v>1500</v>
      </c>
      <c r="G233" t="s">
        <v>2734</v>
      </c>
    </row>
    <row r="234" spans="2:7" ht="15" customHeight="1" x14ac:dyDescent="0.25">
      <c r="B234" s="8" t="s">
        <v>199</v>
      </c>
      <c r="C234" s="2" t="s">
        <v>2</v>
      </c>
      <c r="D234" s="3" t="s">
        <v>2</v>
      </c>
      <c r="F234" t="s">
        <v>1501</v>
      </c>
      <c r="G234" t="s">
        <v>2735</v>
      </c>
    </row>
    <row r="235" spans="2:7" ht="15" customHeight="1" x14ac:dyDescent="0.25">
      <c r="B235" s="20" t="s">
        <v>200</v>
      </c>
      <c r="C235" s="5" t="s">
        <v>2</v>
      </c>
      <c r="D235" s="6" t="s">
        <v>38</v>
      </c>
      <c r="F235" t="s">
        <v>1502</v>
      </c>
      <c r="G235" t="s">
        <v>2736</v>
      </c>
    </row>
    <row r="236" spans="2:7" ht="15" customHeight="1" x14ac:dyDescent="0.25">
      <c r="B236" s="7" t="s">
        <v>201</v>
      </c>
      <c r="C236" s="2" t="s">
        <v>2</v>
      </c>
      <c r="D236" s="3" t="s">
        <v>2</v>
      </c>
      <c r="F236" t="s">
        <v>1503</v>
      </c>
      <c r="G236" t="s">
        <v>2737</v>
      </c>
    </row>
    <row r="237" spans="2:7" ht="15" customHeight="1" x14ac:dyDescent="0.25">
      <c r="B237" s="7" t="s">
        <v>202</v>
      </c>
      <c r="C237" s="2" t="s">
        <v>2</v>
      </c>
      <c r="D237" s="3" t="s">
        <v>2</v>
      </c>
      <c r="F237" t="s">
        <v>1504</v>
      </c>
      <c r="G237" t="s">
        <v>2738</v>
      </c>
    </row>
    <row r="238" spans="2:7" ht="15" customHeight="1" x14ac:dyDescent="0.25">
      <c r="B238" s="8" t="s">
        <v>203</v>
      </c>
      <c r="C238" s="2" t="s">
        <v>2</v>
      </c>
      <c r="D238" s="3" t="s">
        <v>2</v>
      </c>
      <c r="F238" t="s">
        <v>1505</v>
      </c>
      <c r="G238" t="s">
        <v>2738</v>
      </c>
    </row>
    <row r="239" spans="2:7" ht="15" customHeight="1" x14ac:dyDescent="0.25">
      <c r="B239" s="8" t="s">
        <v>204</v>
      </c>
      <c r="C239" s="2" t="s">
        <v>2</v>
      </c>
      <c r="D239" s="3" t="s">
        <v>2</v>
      </c>
      <c r="F239" t="s">
        <v>1506</v>
      </c>
      <c r="G239" t="s">
        <v>2739</v>
      </c>
    </row>
    <row r="240" spans="2:7" ht="15" customHeight="1" x14ac:dyDescent="0.25">
      <c r="B240" s="7" t="s">
        <v>205</v>
      </c>
      <c r="C240" s="17"/>
      <c r="D240" s="3" t="s">
        <v>2</v>
      </c>
      <c r="F240" t="s">
        <v>1507</v>
      </c>
      <c r="G240" t="s">
        <v>2740</v>
      </c>
    </row>
    <row r="241" spans="2:7" ht="15" customHeight="1" x14ac:dyDescent="0.25">
      <c r="B241" s="8" t="s">
        <v>206</v>
      </c>
      <c r="C241" s="17"/>
      <c r="D241" s="3" t="s">
        <v>2</v>
      </c>
      <c r="F241" t="s">
        <v>1508</v>
      </c>
      <c r="G241" t="s">
        <v>2741</v>
      </c>
    </row>
    <row r="242" spans="2:7" ht="15" customHeight="1" x14ac:dyDescent="0.25">
      <c r="B242" s="8" t="s">
        <v>207</v>
      </c>
      <c r="C242" s="17"/>
      <c r="D242" s="3" t="s">
        <v>2</v>
      </c>
      <c r="F242" t="s">
        <v>1509</v>
      </c>
      <c r="G242" t="s">
        <v>2739</v>
      </c>
    </row>
    <row r="243" spans="2:7" ht="15" customHeight="1" x14ac:dyDescent="0.25">
      <c r="B243" s="7" t="s">
        <v>208</v>
      </c>
      <c r="C243" s="2" t="s">
        <v>2</v>
      </c>
      <c r="D243" s="3" t="s">
        <v>2</v>
      </c>
      <c r="F243" t="s">
        <v>1510</v>
      </c>
      <c r="G243" t="s">
        <v>2742</v>
      </c>
    </row>
    <row r="244" spans="2:7" ht="15" customHeight="1" x14ac:dyDescent="0.25">
      <c r="B244" s="8" t="s">
        <v>209</v>
      </c>
      <c r="C244" s="2" t="s">
        <v>2</v>
      </c>
      <c r="D244" s="3" t="s">
        <v>2</v>
      </c>
      <c r="F244" t="s">
        <v>1511</v>
      </c>
      <c r="G244" t="s">
        <v>2743</v>
      </c>
    </row>
    <row r="245" spans="2:7" ht="15" customHeight="1" x14ac:dyDescent="0.25">
      <c r="B245" s="8" t="s">
        <v>210</v>
      </c>
      <c r="C245" s="2" t="s">
        <v>2</v>
      </c>
      <c r="D245" s="3" t="s">
        <v>2</v>
      </c>
      <c r="F245" t="s">
        <v>1512</v>
      </c>
      <c r="G245" t="s">
        <v>2744</v>
      </c>
    </row>
    <row r="246" spans="2:7" ht="15" customHeight="1" x14ac:dyDescent="0.25">
      <c r="B246" s="8" t="s">
        <v>211</v>
      </c>
      <c r="C246" s="17"/>
      <c r="D246" s="3" t="s">
        <v>2</v>
      </c>
      <c r="F246" t="s">
        <v>1513</v>
      </c>
      <c r="G246" t="s">
        <v>2745</v>
      </c>
    </row>
    <row r="247" spans="2:7" ht="15" customHeight="1" x14ac:dyDescent="0.25">
      <c r="B247" s="4" t="s">
        <v>212</v>
      </c>
      <c r="C247" s="5" t="s">
        <v>2</v>
      </c>
      <c r="D247" s="6" t="s">
        <v>2</v>
      </c>
      <c r="F247" t="s">
        <v>1514</v>
      </c>
      <c r="G247" t="s">
        <v>2746</v>
      </c>
    </row>
    <row r="248" spans="2:7" ht="15" customHeight="1" x14ac:dyDescent="0.25">
      <c r="B248" s="7" t="s">
        <v>213</v>
      </c>
      <c r="C248" s="2" t="s">
        <v>2</v>
      </c>
      <c r="D248" s="3" t="s">
        <v>2</v>
      </c>
      <c r="F248" t="s">
        <v>1515</v>
      </c>
      <c r="G248" t="s">
        <v>2747</v>
      </c>
    </row>
    <row r="249" spans="2:7" ht="15" customHeight="1" x14ac:dyDescent="0.25">
      <c r="B249" s="8" t="s">
        <v>214</v>
      </c>
      <c r="C249" s="2" t="s">
        <v>2</v>
      </c>
      <c r="D249" s="3" t="s">
        <v>2</v>
      </c>
      <c r="F249" t="s">
        <v>1516</v>
      </c>
      <c r="G249" t="s">
        <v>2692</v>
      </c>
    </row>
    <row r="250" spans="2:7" ht="15" customHeight="1" x14ac:dyDescent="0.25">
      <c r="B250" s="8" t="s">
        <v>215</v>
      </c>
      <c r="C250" s="2" t="s">
        <v>2</v>
      </c>
      <c r="D250" s="3" t="s">
        <v>2</v>
      </c>
      <c r="F250" t="s">
        <v>1517</v>
      </c>
      <c r="G250" t="s">
        <v>2748</v>
      </c>
    </row>
    <row r="251" spans="2:7" ht="15" customHeight="1" x14ac:dyDescent="0.25">
      <c r="B251" s="9" t="s">
        <v>216</v>
      </c>
      <c r="C251" s="2" t="s">
        <v>2</v>
      </c>
      <c r="D251" s="3" t="s">
        <v>2</v>
      </c>
      <c r="F251" t="s">
        <v>1518</v>
      </c>
      <c r="G251" t="s">
        <v>2749</v>
      </c>
    </row>
    <row r="252" spans="2:7" ht="15" customHeight="1" x14ac:dyDescent="0.25">
      <c r="B252" s="14" t="s">
        <v>217</v>
      </c>
      <c r="C252" s="2" t="s">
        <v>2</v>
      </c>
      <c r="D252" s="3" t="s">
        <v>2</v>
      </c>
      <c r="F252" t="s">
        <v>1519</v>
      </c>
      <c r="G252" t="s">
        <v>2750</v>
      </c>
    </row>
    <row r="253" spans="2:7" ht="15" customHeight="1" x14ac:dyDescent="0.25">
      <c r="B253" s="14" t="s">
        <v>218</v>
      </c>
      <c r="C253" s="2" t="s">
        <v>2</v>
      </c>
      <c r="D253" s="3" t="s">
        <v>2</v>
      </c>
      <c r="F253" t="s">
        <v>1520</v>
      </c>
      <c r="G253" t="s">
        <v>2751</v>
      </c>
    </row>
    <row r="254" spans="2:7" ht="15" customHeight="1" x14ac:dyDescent="0.25">
      <c r="B254" s="14" t="s">
        <v>219</v>
      </c>
      <c r="C254" s="2" t="s">
        <v>2</v>
      </c>
      <c r="D254" s="3" t="s">
        <v>2</v>
      </c>
      <c r="F254" t="s">
        <v>1521</v>
      </c>
      <c r="G254" t="s">
        <v>2752</v>
      </c>
    </row>
    <row r="255" spans="2:7" ht="15" customHeight="1" x14ac:dyDescent="0.25">
      <c r="B255" s="9" t="s">
        <v>220</v>
      </c>
      <c r="C255" s="2" t="s">
        <v>2</v>
      </c>
      <c r="D255" s="3" t="s">
        <v>2</v>
      </c>
      <c r="F255" t="s">
        <v>1522</v>
      </c>
      <c r="G255" t="s">
        <v>2753</v>
      </c>
    </row>
    <row r="256" spans="2:7" ht="15" customHeight="1" x14ac:dyDescent="0.25">
      <c r="B256" s="8" t="s">
        <v>221</v>
      </c>
      <c r="C256" s="2" t="s">
        <v>2</v>
      </c>
      <c r="D256" s="3" t="s">
        <v>2</v>
      </c>
      <c r="F256" t="s">
        <v>1523</v>
      </c>
      <c r="G256" t="s">
        <v>2754</v>
      </c>
    </row>
    <row r="257" spans="2:7" ht="15" customHeight="1" x14ac:dyDescent="0.25">
      <c r="B257" s="9" t="s">
        <v>222</v>
      </c>
      <c r="C257" s="2" t="s">
        <v>2</v>
      </c>
      <c r="D257" s="3" t="s">
        <v>2</v>
      </c>
      <c r="F257" t="s">
        <v>1524</v>
      </c>
      <c r="G257" t="s">
        <v>2749</v>
      </c>
    </row>
    <row r="258" spans="2:7" ht="15" customHeight="1" x14ac:dyDescent="0.25">
      <c r="B258" s="14" t="s">
        <v>223</v>
      </c>
      <c r="C258" s="2" t="s">
        <v>2</v>
      </c>
      <c r="D258" s="3" t="s">
        <v>2</v>
      </c>
      <c r="F258" t="s">
        <v>1525</v>
      </c>
      <c r="G258" t="s">
        <v>2750</v>
      </c>
    </row>
    <row r="259" spans="2:7" ht="15" customHeight="1" x14ac:dyDescent="0.25">
      <c r="B259" s="14" t="s">
        <v>224</v>
      </c>
      <c r="C259" s="2" t="s">
        <v>2</v>
      </c>
      <c r="D259" s="3" t="s">
        <v>2</v>
      </c>
      <c r="F259" t="s">
        <v>1526</v>
      </c>
      <c r="G259" t="s">
        <v>2751</v>
      </c>
    </row>
    <row r="260" spans="2:7" ht="15" customHeight="1" x14ac:dyDescent="0.25">
      <c r="B260" s="14" t="s">
        <v>225</v>
      </c>
      <c r="C260" s="2" t="s">
        <v>2</v>
      </c>
      <c r="D260" s="3" t="s">
        <v>2</v>
      </c>
      <c r="F260" t="s">
        <v>1527</v>
      </c>
      <c r="G260" t="s">
        <v>2752</v>
      </c>
    </row>
    <row r="261" spans="2:7" ht="15" customHeight="1" x14ac:dyDescent="0.25">
      <c r="B261" s="9" t="s">
        <v>226</v>
      </c>
      <c r="C261" s="2" t="s">
        <v>2</v>
      </c>
      <c r="D261" s="3" t="s">
        <v>2</v>
      </c>
      <c r="F261" t="s">
        <v>1528</v>
      </c>
      <c r="G261" t="s">
        <v>2723</v>
      </c>
    </row>
    <row r="262" spans="2:7" ht="15" customHeight="1" x14ac:dyDescent="0.25">
      <c r="B262" s="8" t="s">
        <v>227</v>
      </c>
      <c r="C262" s="2" t="s">
        <v>2</v>
      </c>
      <c r="D262" s="3" t="s">
        <v>2</v>
      </c>
      <c r="F262" t="s">
        <v>1529</v>
      </c>
      <c r="G262" t="s">
        <v>2755</v>
      </c>
    </row>
    <row r="263" spans="2:7" ht="15" customHeight="1" x14ac:dyDescent="0.25">
      <c r="B263" s="7" t="s">
        <v>228</v>
      </c>
      <c r="C263" s="2" t="s">
        <v>2</v>
      </c>
      <c r="D263" s="3" t="s">
        <v>2</v>
      </c>
      <c r="F263" t="s">
        <v>1530</v>
      </c>
      <c r="G263" t="s">
        <v>2756</v>
      </c>
    </row>
    <row r="264" spans="2:7" ht="15" customHeight="1" x14ac:dyDescent="0.25">
      <c r="B264" s="7" t="s">
        <v>229</v>
      </c>
      <c r="C264" s="2" t="s">
        <v>2</v>
      </c>
      <c r="D264" s="18"/>
      <c r="F264" t="s">
        <v>1531</v>
      </c>
      <c r="G264" t="s">
        <v>2757</v>
      </c>
    </row>
    <row r="265" spans="2:7" ht="15" customHeight="1" x14ac:dyDescent="0.25">
      <c r="B265" s="7" t="s">
        <v>230</v>
      </c>
      <c r="C265" s="2" t="s">
        <v>2</v>
      </c>
      <c r="D265" s="3" t="s">
        <v>2</v>
      </c>
      <c r="F265" t="s">
        <v>1532</v>
      </c>
      <c r="G265" t="s">
        <v>2758</v>
      </c>
    </row>
    <row r="266" spans="2:7" ht="15" customHeight="1" x14ac:dyDescent="0.25">
      <c r="B266" s="7" t="s">
        <v>231</v>
      </c>
      <c r="C266" s="2" t="s">
        <v>2</v>
      </c>
      <c r="D266" s="3" t="s">
        <v>2</v>
      </c>
      <c r="F266" t="s">
        <v>1533</v>
      </c>
      <c r="G266" t="s">
        <v>2759</v>
      </c>
    </row>
    <row r="267" spans="2:7" ht="15" customHeight="1" x14ac:dyDescent="0.25">
      <c r="B267" s="4" t="s">
        <v>232</v>
      </c>
      <c r="C267" s="5" t="s">
        <v>2</v>
      </c>
      <c r="D267" s="6" t="s">
        <v>2</v>
      </c>
      <c r="F267" t="s">
        <v>1534</v>
      </c>
      <c r="G267" t="s">
        <v>2760</v>
      </c>
    </row>
    <row r="268" spans="2:7" ht="15" customHeight="1" x14ac:dyDescent="0.25">
      <c r="B268" s="7" t="s">
        <v>233</v>
      </c>
      <c r="C268" s="2" t="s">
        <v>2</v>
      </c>
      <c r="D268" s="3" t="s">
        <v>2</v>
      </c>
      <c r="F268" t="s">
        <v>1535</v>
      </c>
      <c r="G268" t="s">
        <v>2761</v>
      </c>
    </row>
    <row r="269" spans="2:7" ht="15" customHeight="1" x14ac:dyDescent="0.25">
      <c r="B269" s="8" t="s">
        <v>234</v>
      </c>
      <c r="C269" s="2" t="s">
        <v>2</v>
      </c>
      <c r="D269" s="3" t="s">
        <v>2</v>
      </c>
      <c r="F269" t="s">
        <v>1536</v>
      </c>
      <c r="G269" t="s">
        <v>2762</v>
      </c>
    </row>
    <row r="270" spans="2:7" ht="15" customHeight="1" x14ac:dyDescent="0.25">
      <c r="B270" s="9" t="s">
        <v>235</v>
      </c>
      <c r="C270" s="2" t="s">
        <v>2</v>
      </c>
      <c r="D270" s="3" t="s">
        <v>2</v>
      </c>
      <c r="F270" t="s">
        <v>1537</v>
      </c>
      <c r="G270" t="s">
        <v>2763</v>
      </c>
    </row>
    <row r="271" spans="2:7" ht="15" customHeight="1" x14ac:dyDescent="0.25">
      <c r="B271" s="9" t="s">
        <v>236</v>
      </c>
      <c r="C271" s="2" t="s">
        <v>2</v>
      </c>
      <c r="D271" s="3" t="s">
        <v>2</v>
      </c>
      <c r="F271" t="s">
        <v>1538</v>
      </c>
      <c r="G271" t="s">
        <v>2764</v>
      </c>
    </row>
    <row r="272" spans="2:7" ht="15" customHeight="1" x14ac:dyDescent="0.25">
      <c r="B272" s="8" t="s">
        <v>237</v>
      </c>
      <c r="C272" s="2" t="s">
        <v>2</v>
      </c>
      <c r="D272" s="3" t="s">
        <v>2</v>
      </c>
      <c r="F272" t="s">
        <v>1539</v>
      </c>
      <c r="G272" t="s">
        <v>2765</v>
      </c>
    </row>
    <row r="273" spans="2:7" ht="15" customHeight="1" x14ac:dyDescent="0.25">
      <c r="B273" s="8" t="s">
        <v>238</v>
      </c>
      <c r="C273" s="2" t="s">
        <v>2</v>
      </c>
      <c r="D273" s="3" t="s">
        <v>2</v>
      </c>
      <c r="F273" t="s">
        <v>1540</v>
      </c>
      <c r="G273" t="s">
        <v>2766</v>
      </c>
    </row>
    <row r="274" spans="2:7" ht="15" customHeight="1" x14ac:dyDescent="0.25">
      <c r="B274" s="7" t="s">
        <v>239</v>
      </c>
      <c r="C274" s="2" t="s">
        <v>2</v>
      </c>
      <c r="D274" s="3" t="s">
        <v>2</v>
      </c>
      <c r="F274" t="s">
        <v>1541</v>
      </c>
      <c r="G274" t="s">
        <v>2767</v>
      </c>
    </row>
    <row r="275" spans="2:7" ht="15" customHeight="1" x14ac:dyDescent="0.25">
      <c r="B275" s="7" t="s">
        <v>240</v>
      </c>
      <c r="C275" s="2" t="s">
        <v>2</v>
      </c>
      <c r="D275" s="3" t="s">
        <v>2</v>
      </c>
      <c r="F275" t="s">
        <v>1542</v>
      </c>
      <c r="G275" t="s">
        <v>2768</v>
      </c>
    </row>
    <row r="276" spans="2:7" ht="15" customHeight="1" x14ac:dyDescent="0.25">
      <c r="B276" s="8" t="s">
        <v>241</v>
      </c>
      <c r="C276" s="2" t="s">
        <v>2</v>
      </c>
      <c r="D276" s="3" t="s">
        <v>2</v>
      </c>
      <c r="F276" t="s">
        <v>1543</v>
      </c>
      <c r="G276" t="s">
        <v>2769</v>
      </c>
    </row>
    <row r="277" spans="2:7" ht="15" customHeight="1" x14ac:dyDescent="0.25">
      <c r="B277" s="8" t="s">
        <v>242</v>
      </c>
      <c r="C277" s="2" t="s">
        <v>2</v>
      </c>
      <c r="D277" s="3" t="s">
        <v>2</v>
      </c>
      <c r="F277" t="s">
        <v>1544</v>
      </c>
      <c r="G277" t="s">
        <v>2770</v>
      </c>
    </row>
    <row r="278" spans="2:7" ht="15" customHeight="1" x14ac:dyDescent="0.25">
      <c r="B278" s="8" t="s">
        <v>243</v>
      </c>
      <c r="C278" s="17"/>
      <c r="D278" s="3" t="s">
        <v>2</v>
      </c>
      <c r="F278" t="s">
        <v>1545</v>
      </c>
      <c r="G278" t="s">
        <v>2771</v>
      </c>
    </row>
    <row r="279" spans="2:7" ht="15" customHeight="1" x14ac:dyDescent="0.25">
      <c r="B279" s="8" t="s">
        <v>244</v>
      </c>
      <c r="C279" s="17"/>
      <c r="D279" s="3" t="s">
        <v>2</v>
      </c>
      <c r="F279" t="s">
        <v>1546</v>
      </c>
      <c r="G279" t="s">
        <v>2772</v>
      </c>
    </row>
    <row r="280" spans="2:7" ht="15" customHeight="1" x14ac:dyDescent="0.25">
      <c r="B280" s="8" t="s">
        <v>245</v>
      </c>
      <c r="C280" s="2" t="s">
        <v>2</v>
      </c>
      <c r="D280" s="3" t="s">
        <v>2</v>
      </c>
      <c r="F280" t="s">
        <v>1547</v>
      </c>
      <c r="G280" t="s">
        <v>2664</v>
      </c>
    </row>
    <row r="281" spans="2:7" ht="15" customHeight="1" x14ac:dyDescent="0.25">
      <c r="B281" s="16" t="s">
        <v>246</v>
      </c>
      <c r="C281" s="2" t="s">
        <v>2</v>
      </c>
      <c r="D281" s="3" t="s">
        <v>2</v>
      </c>
      <c r="F281" t="s">
        <v>1548</v>
      </c>
      <c r="G281" t="s">
        <v>2773</v>
      </c>
    </row>
    <row r="282" spans="2:7" ht="15" customHeight="1" x14ac:dyDescent="0.25">
      <c r="B282" s="4" t="s">
        <v>247</v>
      </c>
      <c r="C282" s="46" t="s">
        <v>248</v>
      </c>
      <c r="D282" s="6" t="s">
        <v>2</v>
      </c>
      <c r="F282" t="s">
        <v>1549</v>
      </c>
      <c r="G282" t="s">
        <v>2774</v>
      </c>
    </row>
    <row r="283" spans="2:7" ht="15" customHeight="1" x14ac:dyDescent="0.25">
      <c r="B283" s="7" t="s">
        <v>249</v>
      </c>
      <c r="C283" s="2" t="s">
        <v>2</v>
      </c>
      <c r="D283" s="3" t="s">
        <v>2</v>
      </c>
      <c r="F283" t="s">
        <v>1550</v>
      </c>
      <c r="G283" t="s">
        <v>2775</v>
      </c>
    </row>
    <row r="284" spans="2:7" ht="15" customHeight="1" x14ac:dyDescent="0.25">
      <c r="B284" s="16" t="s">
        <v>250</v>
      </c>
      <c r="C284" s="2" t="s">
        <v>2</v>
      </c>
      <c r="D284" s="3" t="s">
        <v>2</v>
      </c>
      <c r="F284" t="s">
        <v>1551</v>
      </c>
      <c r="G284" t="s">
        <v>2776</v>
      </c>
    </row>
    <row r="285" spans="2:7" x14ac:dyDescent="0.25">
      <c r="B285" s="7" t="s">
        <v>251</v>
      </c>
      <c r="C285" s="2" t="s">
        <v>2</v>
      </c>
      <c r="D285" s="3" t="s">
        <v>2</v>
      </c>
      <c r="F285" t="s">
        <v>1552</v>
      </c>
      <c r="G285" t="s">
        <v>2777</v>
      </c>
    </row>
    <row r="286" spans="2:7" ht="15" customHeight="1" x14ac:dyDescent="0.25">
      <c r="B286" s="8" t="s">
        <v>252</v>
      </c>
      <c r="C286" s="2" t="s">
        <v>2</v>
      </c>
      <c r="D286" s="3" t="s">
        <v>2</v>
      </c>
      <c r="F286" t="s">
        <v>1553</v>
      </c>
      <c r="G286" t="s">
        <v>2778</v>
      </c>
    </row>
    <row r="287" spans="2:7" ht="15" customHeight="1" x14ac:dyDescent="0.25">
      <c r="B287" s="8" t="s">
        <v>253</v>
      </c>
      <c r="C287" s="2" t="s">
        <v>2</v>
      </c>
      <c r="D287" s="3" t="s">
        <v>2</v>
      </c>
      <c r="F287" t="s">
        <v>1554</v>
      </c>
      <c r="G287" t="s">
        <v>2779</v>
      </c>
    </row>
    <row r="288" spans="2:7" ht="15" customHeight="1" x14ac:dyDescent="0.25">
      <c r="B288" s="8" t="s">
        <v>254</v>
      </c>
      <c r="C288" s="2" t="s">
        <v>2</v>
      </c>
      <c r="D288" s="3" t="s">
        <v>2</v>
      </c>
      <c r="F288" t="s">
        <v>1555</v>
      </c>
      <c r="G288" t="s">
        <v>2780</v>
      </c>
    </row>
    <row r="289" spans="2:7" ht="15" customHeight="1" x14ac:dyDescent="0.25">
      <c r="B289" s="7" t="s">
        <v>255</v>
      </c>
      <c r="C289" s="2" t="s">
        <v>2</v>
      </c>
      <c r="D289" s="3" t="s">
        <v>2</v>
      </c>
      <c r="F289" t="s">
        <v>1556</v>
      </c>
      <c r="G289" t="s">
        <v>2781</v>
      </c>
    </row>
    <row r="290" spans="2:7" ht="15" customHeight="1" x14ac:dyDescent="0.25">
      <c r="B290" s="8" t="s">
        <v>256</v>
      </c>
      <c r="C290" s="2" t="s">
        <v>2</v>
      </c>
      <c r="D290" s="3" t="s">
        <v>2</v>
      </c>
      <c r="F290" t="s">
        <v>1557</v>
      </c>
      <c r="G290" t="s">
        <v>2782</v>
      </c>
    </row>
    <row r="291" spans="2:7" ht="15" customHeight="1" x14ac:dyDescent="0.25">
      <c r="B291" s="8" t="s">
        <v>257</v>
      </c>
      <c r="C291" s="2" t="s">
        <v>2</v>
      </c>
      <c r="D291" s="47" t="s">
        <v>248</v>
      </c>
      <c r="F291" t="s">
        <v>1558</v>
      </c>
      <c r="G291" t="s">
        <v>2783</v>
      </c>
    </row>
    <row r="292" spans="2:7" ht="15" customHeight="1" x14ac:dyDescent="0.25">
      <c r="B292" s="7" t="s">
        <v>258</v>
      </c>
      <c r="C292" s="2" t="s">
        <v>2</v>
      </c>
      <c r="D292" s="3" t="s">
        <v>2</v>
      </c>
      <c r="F292" t="s">
        <v>1559</v>
      </c>
      <c r="G292" t="s">
        <v>2784</v>
      </c>
    </row>
    <row r="293" spans="2:7" ht="15" customHeight="1" x14ac:dyDescent="0.25">
      <c r="B293" s="8" t="s">
        <v>259</v>
      </c>
      <c r="C293" s="2" t="s">
        <v>2</v>
      </c>
      <c r="D293" s="3" t="s">
        <v>2</v>
      </c>
      <c r="F293" t="s">
        <v>1560</v>
      </c>
      <c r="G293" t="s">
        <v>2785</v>
      </c>
    </row>
    <row r="294" spans="2:7" ht="15" customHeight="1" x14ac:dyDescent="0.25">
      <c r="B294" s="8" t="s">
        <v>260</v>
      </c>
      <c r="C294" s="2" t="s">
        <v>2</v>
      </c>
      <c r="D294" s="3" t="s">
        <v>2</v>
      </c>
      <c r="F294" t="s">
        <v>1561</v>
      </c>
      <c r="G294" t="s">
        <v>2664</v>
      </c>
    </row>
    <row r="295" spans="2:7" ht="15" customHeight="1" x14ac:dyDescent="0.25">
      <c r="B295" s="9" t="s">
        <v>261</v>
      </c>
      <c r="C295" s="2" t="s">
        <v>2</v>
      </c>
      <c r="D295" s="3" t="s">
        <v>2</v>
      </c>
      <c r="F295" t="s">
        <v>1562</v>
      </c>
      <c r="G295" t="s">
        <v>2786</v>
      </c>
    </row>
    <row r="296" spans="2:7" ht="15" customHeight="1" x14ac:dyDescent="0.25">
      <c r="B296" s="9" t="s">
        <v>262</v>
      </c>
      <c r="C296" s="2" t="s">
        <v>2</v>
      </c>
      <c r="D296" s="3" t="s">
        <v>2</v>
      </c>
      <c r="F296" t="s">
        <v>1563</v>
      </c>
      <c r="G296" t="s">
        <v>2787</v>
      </c>
    </row>
    <row r="297" spans="2:7" ht="15" customHeight="1" x14ac:dyDescent="0.25">
      <c r="B297" s="9" t="s">
        <v>263</v>
      </c>
      <c r="C297" s="2" t="s">
        <v>2</v>
      </c>
      <c r="D297" s="3" t="s">
        <v>2</v>
      </c>
      <c r="F297" t="s">
        <v>1564</v>
      </c>
      <c r="G297" t="s">
        <v>2788</v>
      </c>
    </row>
    <row r="298" spans="2:7" ht="15" customHeight="1" x14ac:dyDescent="0.25">
      <c r="B298" s="9" t="s">
        <v>264</v>
      </c>
      <c r="C298" s="2" t="s">
        <v>2</v>
      </c>
      <c r="D298" s="3" t="s">
        <v>2</v>
      </c>
      <c r="F298" t="s">
        <v>1565</v>
      </c>
      <c r="G298" t="s">
        <v>2789</v>
      </c>
    </row>
    <row r="299" spans="2:7" ht="15" customHeight="1" x14ac:dyDescent="0.25">
      <c r="B299" s="7" t="s">
        <v>265</v>
      </c>
      <c r="C299" s="2" t="s">
        <v>2</v>
      </c>
      <c r="D299" s="3" t="s">
        <v>2</v>
      </c>
      <c r="F299" t="s">
        <v>1566</v>
      </c>
      <c r="G299" t="s">
        <v>2790</v>
      </c>
    </row>
    <row r="300" spans="2:7" ht="15" customHeight="1" x14ac:dyDescent="0.25">
      <c r="B300" s="8" t="s">
        <v>266</v>
      </c>
      <c r="C300" s="2" t="s">
        <v>2</v>
      </c>
      <c r="D300" s="3" t="s">
        <v>2</v>
      </c>
      <c r="F300" t="s">
        <v>1567</v>
      </c>
      <c r="G300" t="s">
        <v>2791</v>
      </c>
    </row>
    <row r="301" spans="2:7" ht="15" customHeight="1" x14ac:dyDescent="0.25">
      <c r="B301" s="8" t="s">
        <v>267</v>
      </c>
      <c r="C301" s="2" t="s">
        <v>2</v>
      </c>
      <c r="D301" s="3" t="s">
        <v>2</v>
      </c>
      <c r="F301" t="s">
        <v>1568</v>
      </c>
      <c r="G301" t="s">
        <v>2792</v>
      </c>
    </row>
    <row r="302" spans="2:7" ht="15" customHeight="1" x14ac:dyDescent="0.25">
      <c r="B302" s="8" t="s">
        <v>268</v>
      </c>
      <c r="C302" s="17"/>
      <c r="D302" s="3" t="s">
        <v>2</v>
      </c>
      <c r="F302" t="s">
        <v>1569</v>
      </c>
      <c r="G302" t="s">
        <v>2793</v>
      </c>
    </row>
    <row r="303" spans="2:7" ht="15" customHeight="1" x14ac:dyDescent="0.25">
      <c r="B303" s="16" t="s">
        <v>269</v>
      </c>
      <c r="C303" s="17"/>
      <c r="D303" s="3" t="s">
        <v>2</v>
      </c>
      <c r="F303" t="s">
        <v>1570</v>
      </c>
      <c r="G303" t="s">
        <v>2794</v>
      </c>
    </row>
    <row r="304" spans="2:7" ht="15" customHeight="1" x14ac:dyDescent="0.25">
      <c r="B304" s="4" t="s">
        <v>270</v>
      </c>
      <c r="C304" s="5" t="s">
        <v>2</v>
      </c>
      <c r="D304" s="6" t="s">
        <v>2</v>
      </c>
      <c r="F304" t="s">
        <v>1571</v>
      </c>
      <c r="G304" t="s">
        <v>2795</v>
      </c>
    </row>
    <row r="305" spans="2:7" ht="15" customHeight="1" x14ac:dyDescent="0.25">
      <c r="B305" s="7" t="s">
        <v>271</v>
      </c>
      <c r="C305" s="2" t="s">
        <v>2</v>
      </c>
      <c r="D305" s="3" t="s">
        <v>2</v>
      </c>
      <c r="F305" t="s">
        <v>1572</v>
      </c>
      <c r="G305" t="s">
        <v>2796</v>
      </c>
    </row>
    <row r="306" spans="2:7" ht="15" customHeight="1" x14ac:dyDescent="0.25">
      <c r="B306" s="8" t="s">
        <v>272</v>
      </c>
      <c r="C306" s="2" t="s">
        <v>2</v>
      </c>
      <c r="D306" s="3" t="s">
        <v>2</v>
      </c>
      <c r="F306" t="s">
        <v>1573</v>
      </c>
      <c r="G306" t="s">
        <v>2677</v>
      </c>
    </row>
    <row r="307" spans="2:7" ht="15" customHeight="1" x14ac:dyDescent="0.25">
      <c r="B307" s="8" t="s">
        <v>273</v>
      </c>
      <c r="C307" s="2" t="s">
        <v>2</v>
      </c>
      <c r="D307" s="3" t="s">
        <v>2</v>
      </c>
      <c r="F307" t="s">
        <v>1574</v>
      </c>
      <c r="G307" t="s">
        <v>2681</v>
      </c>
    </row>
    <row r="308" spans="2:7" ht="15" customHeight="1" x14ac:dyDescent="0.25">
      <c r="B308" s="8" t="s">
        <v>274</v>
      </c>
      <c r="C308" s="2" t="s">
        <v>2</v>
      </c>
      <c r="D308" s="3" t="s">
        <v>2</v>
      </c>
      <c r="F308" t="s">
        <v>1575</v>
      </c>
      <c r="G308" t="s">
        <v>2682</v>
      </c>
    </row>
    <row r="309" spans="2:7" ht="15" customHeight="1" x14ac:dyDescent="0.25">
      <c r="B309" s="8" t="s">
        <v>275</v>
      </c>
      <c r="C309" s="2" t="s">
        <v>2</v>
      </c>
      <c r="D309" s="3" t="s">
        <v>2</v>
      </c>
      <c r="F309" t="s">
        <v>1576</v>
      </c>
      <c r="G309" t="s">
        <v>2685</v>
      </c>
    </row>
    <row r="310" spans="2:7" ht="15" customHeight="1" x14ac:dyDescent="0.25">
      <c r="B310" s="9" t="s">
        <v>276</v>
      </c>
      <c r="C310" s="2" t="s">
        <v>2</v>
      </c>
      <c r="D310" s="3" t="s">
        <v>2</v>
      </c>
      <c r="F310" t="s">
        <v>1577</v>
      </c>
      <c r="G310" t="s">
        <v>2686</v>
      </c>
    </row>
    <row r="311" spans="2:7" ht="15" customHeight="1" x14ac:dyDescent="0.25">
      <c r="B311" s="9" t="s">
        <v>277</v>
      </c>
      <c r="C311" s="2" t="s">
        <v>2</v>
      </c>
      <c r="D311" s="3" t="s">
        <v>2</v>
      </c>
      <c r="F311" t="s">
        <v>1578</v>
      </c>
      <c r="G311" t="s">
        <v>2687</v>
      </c>
    </row>
    <row r="312" spans="2:7" ht="15" customHeight="1" x14ac:dyDescent="0.25">
      <c r="B312" s="9" t="s">
        <v>278</v>
      </c>
      <c r="C312" s="2" t="s">
        <v>2</v>
      </c>
      <c r="D312" s="3" t="s">
        <v>2</v>
      </c>
      <c r="F312" t="s">
        <v>1579</v>
      </c>
      <c r="G312" t="s">
        <v>2688</v>
      </c>
    </row>
    <row r="313" spans="2:7" ht="15" customHeight="1" x14ac:dyDescent="0.25">
      <c r="B313" s="9" t="s">
        <v>279</v>
      </c>
      <c r="C313" s="2" t="s">
        <v>2</v>
      </c>
      <c r="D313" s="3" t="s">
        <v>2</v>
      </c>
      <c r="F313" t="s">
        <v>1580</v>
      </c>
      <c r="G313" t="s">
        <v>2689</v>
      </c>
    </row>
    <row r="314" spans="2:7" ht="15" customHeight="1" x14ac:dyDescent="0.25">
      <c r="B314" s="9" t="s">
        <v>280</v>
      </c>
      <c r="C314" s="2" t="s">
        <v>2</v>
      </c>
      <c r="D314" s="3" t="s">
        <v>2</v>
      </c>
      <c r="F314" t="s">
        <v>1581</v>
      </c>
      <c r="G314" t="s">
        <v>2797</v>
      </c>
    </row>
    <row r="315" spans="2:7" ht="15" customHeight="1" x14ac:dyDescent="0.25">
      <c r="B315" s="7" t="s">
        <v>281</v>
      </c>
      <c r="C315" s="2" t="s">
        <v>2</v>
      </c>
      <c r="D315" s="3" t="s">
        <v>2</v>
      </c>
      <c r="F315" t="s">
        <v>1582</v>
      </c>
      <c r="G315" t="s">
        <v>2798</v>
      </c>
    </row>
    <row r="316" spans="2:7" ht="15" customHeight="1" x14ac:dyDescent="0.25">
      <c r="B316" s="8" t="s">
        <v>282</v>
      </c>
      <c r="C316" s="2" t="s">
        <v>2</v>
      </c>
      <c r="D316" s="3" t="s">
        <v>2</v>
      </c>
      <c r="F316" t="s">
        <v>1583</v>
      </c>
      <c r="G316" t="s">
        <v>2700</v>
      </c>
    </row>
    <row r="317" spans="2:7" ht="15" customHeight="1" x14ac:dyDescent="0.25">
      <c r="B317" s="8" t="s">
        <v>283</v>
      </c>
      <c r="C317" s="2" t="s">
        <v>2</v>
      </c>
      <c r="D317" s="3" t="s">
        <v>2</v>
      </c>
      <c r="F317" t="s">
        <v>1584</v>
      </c>
      <c r="G317" t="s">
        <v>2703</v>
      </c>
    </row>
    <row r="318" spans="2:7" ht="15" customHeight="1" x14ac:dyDescent="0.25">
      <c r="B318" s="9" t="s">
        <v>284</v>
      </c>
      <c r="C318" s="2" t="s">
        <v>2</v>
      </c>
      <c r="D318" s="3" t="s">
        <v>2</v>
      </c>
      <c r="F318" t="s">
        <v>1585</v>
      </c>
      <c r="G318" t="s">
        <v>2704</v>
      </c>
    </row>
    <row r="319" spans="2:7" ht="15" customHeight="1" x14ac:dyDescent="0.25">
      <c r="B319" s="14" t="s">
        <v>285</v>
      </c>
      <c r="C319" s="2" t="s">
        <v>2</v>
      </c>
      <c r="D319" s="3" t="s">
        <v>2</v>
      </c>
      <c r="F319" t="s">
        <v>1586</v>
      </c>
      <c r="G319" t="s">
        <v>2705</v>
      </c>
    </row>
    <row r="320" spans="2:7" x14ac:dyDescent="0.25">
      <c r="B320" s="21" t="s">
        <v>286</v>
      </c>
      <c r="C320" s="2" t="s">
        <v>2</v>
      </c>
      <c r="D320" s="3" t="s">
        <v>2</v>
      </c>
      <c r="F320" t="s">
        <v>1587</v>
      </c>
      <c r="G320" t="s">
        <v>2706</v>
      </c>
    </row>
    <row r="321" spans="2:7" ht="15" customHeight="1" x14ac:dyDescent="0.25">
      <c r="B321" s="21" t="s">
        <v>287</v>
      </c>
      <c r="C321" s="2" t="s">
        <v>2</v>
      </c>
      <c r="D321" s="3" t="s">
        <v>2</v>
      </c>
      <c r="F321" t="s">
        <v>1588</v>
      </c>
      <c r="G321" t="s">
        <v>2707</v>
      </c>
    </row>
    <row r="322" spans="2:7" ht="15" customHeight="1" x14ac:dyDescent="0.25">
      <c r="B322" s="21" t="s">
        <v>288</v>
      </c>
      <c r="C322" s="2" t="s">
        <v>2</v>
      </c>
      <c r="D322" s="3" t="s">
        <v>2</v>
      </c>
      <c r="F322" t="s">
        <v>1589</v>
      </c>
      <c r="G322" t="s">
        <v>2708</v>
      </c>
    </row>
    <row r="323" spans="2:7" ht="15" customHeight="1" x14ac:dyDescent="0.25">
      <c r="B323" s="21" t="s">
        <v>289</v>
      </c>
      <c r="C323" s="2" t="s">
        <v>2</v>
      </c>
      <c r="D323" s="3" t="s">
        <v>2</v>
      </c>
      <c r="F323" t="s">
        <v>1590</v>
      </c>
      <c r="G323" t="s">
        <v>2709</v>
      </c>
    </row>
    <row r="324" spans="2:7" ht="15" customHeight="1" x14ac:dyDescent="0.25">
      <c r="B324" s="21" t="s">
        <v>290</v>
      </c>
      <c r="C324" s="2" t="s">
        <v>2</v>
      </c>
      <c r="D324" s="3" t="s">
        <v>2</v>
      </c>
      <c r="F324" t="s">
        <v>1591</v>
      </c>
      <c r="G324" t="s">
        <v>2710</v>
      </c>
    </row>
    <row r="325" spans="2:7" ht="15" customHeight="1" x14ac:dyDescent="0.25">
      <c r="B325" s="21" t="s">
        <v>291</v>
      </c>
      <c r="C325" s="2" t="s">
        <v>2</v>
      </c>
      <c r="D325" s="3" t="s">
        <v>2</v>
      </c>
      <c r="F325" t="s">
        <v>1592</v>
      </c>
      <c r="G325" t="s">
        <v>2711</v>
      </c>
    </row>
    <row r="326" spans="2:7" ht="15" customHeight="1" x14ac:dyDescent="0.25">
      <c r="B326" s="21" t="s">
        <v>292</v>
      </c>
      <c r="C326" s="2" t="s">
        <v>2</v>
      </c>
      <c r="D326" s="3" t="s">
        <v>2</v>
      </c>
      <c r="F326" t="s">
        <v>1593</v>
      </c>
      <c r="G326" t="s">
        <v>2712</v>
      </c>
    </row>
    <row r="327" spans="2:7" ht="15" customHeight="1" x14ac:dyDescent="0.25">
      <c r="B327" s="21" t="s">
        <v>293</v>
      </c>
      <c r="C327" s="2" t="s">
        <v>2</v>
      </c>
      <c r="D327" s="3" t="s">
        <v>2</v>
      </c>
      <c r="F327" t="s">
        <v>1594</v>
      </c>
      <c r="G327" t="s">
        <v>2713</v>
      </c>
    </row>
    <row r="328" spans="2:7" ht="15" customHeight="1" x14ac:dyDescent="0.25">
      <c r="B328" s="21" t="s">
        <v>294</v>
      </c>
      <c r="C328" s="2" t="s">
        <v>2</v>
      </c>
      <c r="D328" s="3" t="s">
        <v>2</v>
      </c>
      <c r="F328" t="s">
        <v>1595</v>
      </c>
      <c r="G328" t="s">
        <v>2714</v>
      </c>
    </row>
    <row r="329" spans="2:7" ht="15" customHeight="1" x14ac:dyDescent="0.25">
      <c r="B329" s="21" t="s">
        <v>295</v>
      </c>
      <c r="C329" s="2" t="s">
        <v>2</v>
      </c>
      <c r="D329" s="3" t="s">
        <v>2</v>
      </c>
      <c r="F329" t="s">
        <v>1596</v>
      </c>
      <c r="G329" t="s">
        <v>2715</v>
      </c>
    </row>
    <row r="330" spans="2:7" ht="15" customHeight="1" x14ac:dyDescent="0.25">
      <c r="B330" s="21" t="s">
        <v>296</v>
      </c>
      <c r="C330" s="2" t="s">
        <v>2</v>
      </c>
      <c r="D330" s="3" t="s">
        <v>2</v>
      </c>
      <c r="F330" t="s">
        <v>1597</v>
      </c>
      <c r="G330" t="s">
        <v>2716</v>
      </c>
    </row>
    <row r="331" spans="2:7" ht="15" customHeight="1" x14ac:dyDescent="0.25">
      <c r="B331" s="13" t="s">
        <v>297</v>
      </c>
      <c r="C331" s="2" t="s">
        <v>2</v>
      </c>
      <c r="D331" s="3" t="s">
        <v>2</v>
      </c>
      <c r="F331" t="s">
        <v>1598</v>
      </c>
      <c r="G331" t="s">
        <v>2717</v>
      </c>
    </row>
    <row r="332" spans="2:7" ht="15" customHeight="1" x14ac:dyDescent="0.25">
      <c r="B332" s="21" t="s">
        <v>298</v>
      </c>
      <c r="C332" s="2" t="s">
        <v>2</v>
      </c>
      <c r="D332" s="3" t="s">
        <v>2</v>
      </c>
      <c r="F332" t="s">
        <v>1599</v>
      </c>
      <c r="G332" t="s">
        <v>2718</v>
      </c>
    </row>
    <row r="333" spans="2:7" ht="15" customHeight="1" x14ac:dyDescent="0.25">
      <c r="B333" s="14" t="s">
        <v>299</v>
      </c>
      <c r="C333" s="2" t="s">
        <v>2</v>
      </c>
      <c r="D333" s="3" t="s">
        <v>2</v>
      </c>
      <c r="F333" t="s">
        <v>1600</v>
      </c>
      <c r="G333" t="s">
        <v>2719</v>
      </c>
    </row>
    <row r="334" spans="2:7" ht="15" customHeight="1" x14ac:dyDescent="0.25">
      <c r="B334" s="14" t="s">
        <v>300</v>
      </c>
      <c r="C334" s="2" t="s">
        <v>2</v>
      </c>
      <c r="D334" s="3" t="s">
        <v>2</v>
      </c>
      <c r="F334" t="s">
        <v>1601</v>
      </c>
      <c r="G334" t="s">
        <v>2720</v>
      </c>
    </row>
    <row r="335" spans="2:7" ht="15" customHeight="1" x14ac:dyDescent="0.25">
      <c r="B335" s="9" t="s">
        <v>301</v>
      </c>
      <c r="C335" s="2" t="s">
        <v>2</v>
      </c>
      <c r="D335" s="3" t="s">
        <v>2</v>
      </c>
      <c r="F335" t="s">
        <v>1602</v>
      </c>
      <c r="G335" t="s">
        <v>2721</v>
      </c>
    </row>
    <row r="336" spans="2:7" ht="15" customHeight="1" x14ac:dyDescent="0.25">
      <c r="B336" s="9" t="s">
        <v>302</v>
      </c>
      <c r="C336" s="2" t="s">
        <v>2</v>
      </c>
      <c r="D336" s="3" t="s">
        <v>2</v>
      </c>
      <c r="F336" t="s">
        <v>1603</v>
      </c>
      <c r="G336" t="s">
        <v>2799</v>
      </c>
    </row>
    <row r="337" spans="2:7" ht="15" customHeight="1" x14ac:dyDescent="0.25">
      <c r="B337" s="9" t="s">
        <v>303</v>
      </c>
      <c r="C337" s="2" t="s">
        <v>2</v>
      </c>
      <c r="D337" s="3" t="s">
        <v>2</v>
      </c>
      <c r="F337" t="s">
        <v>1604</v>
      </c>
      <c r="G337" t="s">
        <v>2753</v>
      </c>
    </row>
    <row r="338" spans="2:7" ht="15" customHeight="1" x14ac:dyDescent="0.25">
      <c r="B338" s="8" t="s">
        <v>304</v>
      </c>
      <c r="C338" s="2" t="s">
        <v>2</v>
      </c>
      <c r="D338" s="3" t="s">
        <v>2</v>
      </c>
      <c r="F338" t="s">
        <v>1605</v>
      </c>
      <c r="G338" t="s">
        <v>2724</v>
      </c>
    </row>
    <row r="339" spans="2:7" ht="15" customHeight="1" x14ac:dyDescent="0.25">
      <c r="B339" s="9" t="s">
        <v>305</v>
      </c>
      <c r="C339" s="2" t="s">
        <v>2</v>
      </c>
      <c r="D339" s="3" t="s">
        <v>2</v>
      </c>
      <c r="F339" t="s">
        <v>1606</v>
      </c>
      <c r="G339" t="s">
        <v>2704</v>
      </c>
    </row>
    <row r="340" spans="2:7" ht="15" customHeight="1" x14ac:dyDescent="0.25">
      <c r="B340" s="14" t="s">
        <v>306</v>
      </c>
      <c r="C340" s="2" t="s">
        <v>2</v>
      </c>
      <c r="D340" s="3" t="s">
        <v>2</v>
      </c>
      <c r="F340" t="s">
        <v>1607</v>
      </c>
      <c r="G340" t="s">
        <v>2705</v>
      </c>
    </row>
    <row r="341" spans="2:7" ht="15" customHeight="1" x14ac:dyDescent="0.25">
      <c r="B341" s="14" t="s">
        <v>307</v>
      </c>
      <c r="C341" s="2" t="s">
        <v>2</v>
      </c>
      <c r="D341" s="3" t="s">
        <v>2</v>
      </c>
      <c r="F341" t="s">
        <v>1608</v>
      </c>
      <c r="G341" t="s">
        <v>2719</v>
      </c>
    </row>
    <row r="342" spans="2:7" ht="15" customHeight="1" x14ac:dyDescent="0.25">
      <c r="B342" s="14" t="s">
        <v>308</v>
      </c>
      <c r="C342" s="2" t="s">
        <v>2</v>
      </c>
      <c r="D342" s="3" t="s">
        <v>2</v>
      </c>
      <c r="F342" t="s">
        <v>1609</v>
      </c>
      <c r="G342" t="s">
        <v>2720</v>
      </c>
    </row>
    <row r="343" spans="2:7" ht="15" customHeight="1" x14ac:dyDescent="0.25">
      <c r="B343" s="9" t="s">
        <v>309</v>
      </c>
      <c r="C343" s="2" t="s">
        <v>2</v>
      </c>
      <c r="D343" s="3" t="s">
        <v>2</v>
      </c>
      <c r="F343" t="s">
        <v>1610</v>
      </c>
      <c r="G343" t="s">
        <v>2721</v>
      </c>
    </row>
    <row r="344" spans="2:7" ht="15" customHeight="1" x14ac:dyDescent="0.25">
      <c r="B344" s="11" t="s">
        <v>310</v>
      </c>
      <c r="C344" s="2" t="s">
        <v>2</v>
      </c>
      <c r="D344" s="3" t="s">
        <v>2</v>
      </c>
      <c r="F344" t="s">
        <v>1611</v>
      </c>
      <c r="G344" t="s">
        <v>2726</v>
      </c>
    </row>
    <row r="345" spans="2:7" ht="15" customHeight="1" x14ac:dyDescent="0.25">
      <c r="B345" s="14" t="s">
        <v>311</v>
      </c>
      <c r="C345" s="2" t="s">
        <v>2</v>
      </c>
      <c r="D345" s="3" t="s">
        <v>2</v>
      </c>
      <c r="F345" t="s">
        <v>1612</v>
      </c>
      <c r="G345" t="s">
        <v>2753</v>
      </c>
    </row>
    <row r="346" spans="2:7" ht="15" customHeight="1" x14ac:dyDescent="0.25">
      <c r="B346" s="8" t="s">
        <v>312</v>
      </c>
      <c r="C346" s="2" t="s">
        <v>2</v>
      </c>
      <c r="D346" s="3" t="s">
        <v>2</v>
      </c>
      <c r="F346" t="s">
        <v>1613</v>
      </c>
      <c r="G346" t="s">
        <v>2727</v>
      </c>
    </row>
    <row r="347" spans="2:7" ht="15" customHeight="1" x14ac:dyDescent="0.25">
      <c r="B347" s="22" t="s">
        <v>313</v>
      </c>
      <c r="C347" s="2" t="s">
        <v>2</v>
      </c>
      <c r="D347" s="3" t="s">
        <v>2</v>
      </c>
      <c r="F347" t="s">
        <v>1614</v>
      </c>
      <c r="G347" t="s">
        <v>2728</v>
      </c>
    </row>
    <row r="348" spans="2:7" ht="15" customHeight="1" x14ac:dyDescent="0.25">
      <c r="B348" s="22" t="s">
        <v>314</v>
      </c>
      <c r="C348" s="2" t="s">
        <v>2</v>
      </c>
      <c r="D348" s="3" t="s">
        <v>2</v>
      </c>
      <c r="F348" t="s">
        <v>1615</v>
      </c>
      <c r="G348" t="s">
        <v>2729</v>
      </c>
    </row>
    <row r="349" spans="2:7" ht="15" customHeight="1" x14ac:dyDescent="0.25">
      <c r="B349" s="8" t="s">
        <v>315</v>
      </c>
      <c r="C349" s="2" t="s">
        <v>2</v>
      </c>
      <c r="D349" s="3" t="s">
        <v>2</v>
      </c>
      <c r="F349" t="s">
        <v>1616</v>
      </c>
      <c r="G349" t="s">
        <v>2730</v>
      </c>
    </row>
    <row r="350" spans="2:7" ht="15" customHeight="1" x14ac:dyDescent="0.25">
      <c r="B350" s="9" t="s">
        <v>316</v>
      </c>
      <c r="C350" s="2" t="s">
        <v>2</v>
      </c>
      <c r="D350" s="3" t="s">
        <v>2</v>
      </c>
      <c r="F350" t="s">
        <v>1617</v>
      </c>
      <c r="G350" t="s">
        <v>2731</v>
      </c>
    </row>
    <row r="351" spans="2:7" ht="15" customHeight="1" x14ac:dyDescent="0.25">
      <c r="B351" s="9" t="s">
        <v>317</v>
      </c>
      <c r="C351" s="2" t="s">
        <v>2</v>
      </c>
      <c r="D351" s="3" t="s">
        <v>2</v>
      </c>
      <c r="F351" t="s">
        <v>1618</v>
      </c>
      <c r="G351" t="s">
        <v>2732</v>
      </c>
    </row>
    <row r="352" spans="2:7" ht="15" customHeight="1" x14ac:dyDescent="0.25">
      <c r="B352" s="9" t="s">
        <v>318</v>
      </c>
      <c r="C352" s="2" t="s">
        <v>2</v>
      </c>
      <c r="D352" s="3" t="s">
        <v>2</v>
      </c>
      <c r="F352" t="s">
        <v>1619</v>
      </c>
      <c r="G352" t="s">
        <v>2733</v>
      </c>
    </row>
    <row r="353" spans="2:7" ht="15" customHeight="1" x14ac:dyDescent="0.25">
      <c r="B353" s="9" t="s">
        <v>319</v>
      </c>
      <c r="C353" s="2" t="s">
        <v>2</v>
      </c>
      <c r="D353" s="3" t="s">
        <v>2</v>
      </c>
      <c r="F353" t="s">
        <v>1620</v>
      </c>
      <c r="G353" t="s">
        <v>2734</v>
      </c>
    </row>
    <row r="354" spans="2:7" ht="15" customHeight="1" x14ac:dyDescent="0.25">
      <c r="B354" s="9" t="s">
        <v>320</v>
      </c>
      <c r="C354" s="2" t="s">
        <v>2</v>
      </c>
      <c r="D354" s="3" t="s">
        <v>2</v>
      </c>
      <c r="F354" t="s">
        <v>1621</v>
      </c>
      <c r="G354" t="s">
        <v>2735</v>
      </c>
    </row>
    <row r="355" spans="2:7" ht="15" customHeight="1" x14ac:dyDescent="0.25">
      <c r="B355" s="7" t="s">
        <v>321</v>
      </c>
      <c r="C355" s="2" t="s">
        <v>2</v>
      </c>
      <c r="D355" s="3" t="s">
        <v>2</v>
      </c>
      <c r="F355" t="s">
        <v>1622</v>
      </c>
      <c r="G355" t="s">
        <v>2800</v>
      </c>
    </row>
    <row r="356" spans="2:7" ht="15" customHeight="1" x14ac:dyDescent="0.25">
      <c r="B356" s="8" t="s">
        <v>322</v>
      </c>
      <c r="C356" s="2" t="s">
        <v>2</v>
      </c>
      <c r="D356" s="3" t="s">
        <v>2</v>
      </c>
      <c r="F356" t="s">
        <v>1623</v>
      </c>
      <c r="G356" t="s">
        <v>2738</v>
      </c>
    </row>
    <row r="357" spans="2:7" ht="15" customHeight="1" x14ac:dyDescent="0.25">
      <c r="B357" s="8" t="s">
        <v>323</v>
      </c>
      <c r="C357" s="2" t="s">
        <v>2</v>
      </c>
      <c r="D357" s="3" t="s">
        <v>2</v>
      </c>
      <c r="F357" t="s">
        <v>1624</v>
      </c>
      <c r="G357" t="s">
        <v>2739</v>
      </c>
    </row>
    <row r="358" spans="2:7" ht="15" customHeight="1" x14ac:dyDescent="0.25">
      <c r="B358" s="4" t="s">
        <v>324</v>
      </c>
      <c r="C358" s="5" t="s">
        <v>2</v>
      </c>
      <c r="D358" s="6" t="s">
        <v>2</v>
      </c>
      <c r="F358" t="s">
        <v>1625</v>
      </c>
      <c r="G358" t="s">
        <v>2801</v>
      </c>
    </row>
    <row r="359" spans="2:7" ht="15" customHeight="1" x14ac:dyDescent="0.25">
      <c r="B359" s="7" t="s">
        <v>325</v>
      </c>
      <c r="C359" s="2" t="s">
        <v>2</v>
      </c>
      <c r="D359" s="3" t="s">
        <v>2</v>
      </c>
      <c r="F359" t="s">
        <v>1626</v>
      </c>
      <c r="G359" t="s">
        <v>2802</v>
      </c>
    </row>
    <row r="360" spans="2:7" ht="15" customHeight="1" x14ac:dyDescent="0.25">
      <c r="B360" s="8" t="s">
        <v>326</v>
      </c>
      <c r="C360" s="2" t="s">
        <v>2</v>
      </c>
      <c r="D360" s="3" t="s">
        <v>2</v>
      </c>
      <c r="F360" t="s">
        <v>1627</v>
      </c>
      <c r="G360" t="s">
        <v>2803</v>
      </c>
    </row>
    <row r="361" spans="2:7" ht="15" customHeight="1" x14ac:dyDescent="0.25">
      <c r="B361" s="8" t="s">
        <v>327</v>
      </c>
      <c r="C361" s="2" t="s">
        <v>2</v>
      </c>
      <c r="D361" s="3" t="s">
        <v>2</v>
      </c>
      <c r="F361" t="s">
        <v>1628</v>
      </c>
      <c r="G361" t="s">
        <v>2683</v>
      </c>
    </row>
    <row r="362" spans="2:7" ht="15" customHeight="1" x14ac:dyDescent="0.25">
      <c r="B362" s="8" t="s">
        <v>328</v>
      </c>
      <c r="C362" s="2" t="s">
        <v>2</v>
      </c>
      <c r="D362" s="3" t="s">
        <v>2</v>
      </c>
      <c r="F362" t="s">
        <v>1629</v>
      </c>
      <c r="G362" t="s">
        <v>2684</v>
      </c>
    </row>
    <row r="363" spans="2:7" ht="15" customHeight="1" x14ac:dyDescent="0.25">
      <c r="B363" s="8" t="s">
        <v>329</v>
      </c>
      <c r="C363" s="2" t="s">
        <v>2</v>
      </c>
      <c r="D363" s="3" t="s">
        <v>2</v>
      </c>
      <c r="F363" t="s">
        <v>1630</v>
      </c>
      <c r="G363" t="s">
        <v>2685</v>
      </c>
    </row>
    <row r="364" spans="2:7" ht="15" customHeight="1" x14ac:dyDescent="0.25">
      <c r="B364" s="9" t="s">
        <v>330</v>
      </c>
      <c r="C364" s="2" t="s">
        <v>2</v>
      </c>
      <c r="D364" s="3" t="s">
        <v>2</v>
      </c>
      <c r="F364" t="s">
        <v>1631</v>
      </c>
      <c r="G364" t="s">
        <v>2686</v>
      </c>
    </row>
    <row r="365" spans="2:7" ht="15" customHeight="1" x14ac:dyDescent="0.25">
      <c r="B365" s="9" t="s">
        <v>331</v>
      </c>
      <c r="C365" s="2" t="s">
        <v>2</v>
      </c>
      <c r="D365" s="3" t="s">
        <v>2</v>
      </c>
      <c r="F365" t="s">
        <v>1632</v>
      </c>
      <c r="G365" t="s">
        <v>2687</v>
      </c>
    </row>
    <row r="366" spans="2:7" ht="15" customHeight="1" x14ac:dyDescent="0.25">
      <c r="B366" s="9" t="s">
        <v>332</v>
      </c>
      <c r="C366" s="2" t="s">
        <v>2</v>
      </c>
      <c r="D366" s="3" t="s">
        <v>2</v>
      </c>
      <c r="F366" t="s">
        <v>1633</v>
      </c>
      <c r="G366" t="s">
        <v>2688</v>
      </c>
    </row>
    <row r="367" spans="2:7" ht="15" customHeight="1" x14ac:dyDescent="0.25">
      <c r="B367" s="9" t="s">
        <v>333</v>
      </c>
      <c r="C367" s="2" t="s">
        <v>2</v>
      </c>
      <c r="D367" s="3" t="s">
        <v>2</v>
      </c>
      <c r="F367" t="s">
        <v>1634</v>
      </c>
      <c r="G367" t="s">
        <v>2689</v>
      </c>
    </row>
    <row r="368" spans="2:7" ht="15" customHeight="1" x14ac:dyDescent="0.25">
      <c r="B368" s="9" t="s">
        <v>334</v>
      </c>
      <c r="C368" s="2" t="s">
        <v>2</v>
      </c>
      <c r="D368" s="3" t="s">
        <v>2</v>
      </c>
      <c r="F368" t="s">
        <v>1635</v>
      </c>
      <c r="G368" t="s">
        <v>2690</v>
      </c>
    </row>
    <row r="369" spans="2:7" ht="15" customHeight="1" x14ac:dyDescent="0.25">
      <c r="B369" s="7" t="s">
        <v>335</v>
      </c>
      <c r="C369" s="2" t="s">
        <v>2</v>
      </c>
      <c r="D369" s="3" t="s">
        <v>2</v>
      </c>
      <c r="F369" t="s">
        <v>1636</v>
      </c>
      <c r="G369" t="s">
        <v>2804</v>
      </c>
    </row>
    <row r="370" spans="2:7" ht="15" customHeight="1" x14ac:dyDescent="0.25">
      <c r="B370" s="8" t="s">
        <v>336</v>
      </c>
      <c r="C370" s="2" t="s">
        <v>2</v>
      </c>
      <c r="D370" s="3" t="s">
        <v>2</v>
      </c>
      <c r="F370" t="s">
        <v>1637</v>
      </c>
      <c r="G370" t="s">
        <v>2692</v>
      </c>
    </row>
    <row r="371" spans="2:7" ht="15" customHeight="1" x14ac:dyDescent="0.25">
      <c r="B371" s="8" t="s">
        <v>337</v>
      </c>
      <c r="C371" s="2" t="s">
        <v>2</v>
      </c>
      <c r="D371" s="3" t="s">
        <v>2</v>
      </c>
      <c r="F371" t="s">
        <v>1638</v>
      </c>
      <c r="G371" t="s">
        <v>2700</v>
      </c>
    </row>
    <row r="372" spans="2:7" ht="15" customHeight="1" x14ac:dyDescent="0.25">
      <c r="B372" s="8" t="s">
        <v>338</v>
      </c>
      <c r="C372" s="2" t="s">
        <v>2</v>
      </c>
      <c r="D372" s="3" t="s">
        <v>2</v>
      </c>
      <c r="F372" t="s">
        <v>1639</v>
      </c>
      <c r="G372" t="s">
        <v>2703</v>
      </c>
    </row>
    <row r="373" spans="2:7" ht="15" customHeight="1" x14ac:dyDescent="0.25">
      <c r="B373" s="8" t="s">
        <v>339</v>
      </c>
      <c r="C373" s="2" t="s">
        <v>2</v>
      </c>
      <c r="D373" s="3" t="s">
        <v>2</v>
      </c>
      <c r="F373" t="s">
        <v>1640</v>
      </c>
      <c r="G373" t="s">
        <v>2724</v>
      </c>
    </row>
    <row r="374" spans="2:7" ht="15" customHeight="1" x14ac:dyDescent="0.25">
      <c r="B374" s="8" t="s">
        <v>340</v>
      </c>
      <c r="C374" s="2" t="s">
        <v>2</v>
      </c>
      <c r="D374" s="3" t="s">
        <v>2</v>
      </c>
      <c r="F374" t="s">
        <v>1641</v>
      </c>
      <c r="G374" t="s">
        <v>2727</v>
      </c>
    </row>
    <row r="375" spans="2:7" ht="15" customHeight="1" x14ac:dyDescent="0.25">
      <c r="B375" s="8" t="s">
        <v>341</v>
      </c>
      <c r="C375" s="2" t="s">
        <v>2</v>
      </c>
      <c r="D375" s="3" t="s">
        <v>2</v>
      </c>
      <c r="F375" t="s">
        <v>1642</v>
      </c>
      <c r="G375" t="s">
        <v>2730</v>
      </c>
    </row>
    <row r="376" spans="2:7" ht="15" customHeight="1" x14ac:dyDescent="0.25">
      <c r="B376" s="7" t="s">
        <v>342</v>
      </c>
      <c r="C376" s="2" t="s">
        <v>2</v>
      </c>
      <c r="D376" s="3" t="s">
        <v>2</v>
      </c>
      <c r="F376" t="s">
        <v>1643</v>
      </c>
      <c r="G376" t="s">
        <v>2805</v>
      </c>
    </row>
    <row r="377" spans="2:7" ht="15" customHeight="1" x14ac:dyDescent="0.25">
      <c r="B377" s="8" t="s">
        <v>343</v>
      </c>
      <c r="C377" s="2" t="s">
        <v>2</v>
      </c>
      <c r="D377" s="3" t="s">
        <v>2</v>
      </c>
      <c r="F377" t="s">
        <v>1644</v>
      </c>
      <c r="G377" t="s">
        <v>2737</v>
      </c>
    </row>
    <row r="378" spans="2:7" ht="15" customHeight="1" x14ac:dyDescent="0.25">
      <c r="B378" s="8" t="s">
        <v>344</v>
      </c>
      <c r="C378" s="2" t="s">
        <v>2</v>
      </c>
      <c r="D378" s="3" t="s">
        <v>2</v>
      </c>
      <c r="F378" t="s">
        <v>1645</v>
      </c>
      <c r="G378" t="s">
        <v>2738</v>
      </c>
    </row>
    <row r="379" spans="2:7" ht="15" customHeight="1" x14ac:dyDescent="0.25">
      <c r="B379" s="8" t="s">
        <v>345</v>
      </c>
      <c r="C379" s="17"/>
      <c r="D379" s="3" t="s">
        <v>2</v>
      </c>
      <c r="F379" t="s">
        <v>1646</v>
      </c>
      <c r="G379" t="s">
        <v>2740</v>
      </c>
    </row>
    <row r="380" spans="2:7" ht="15" customHeight="1" x14ac:dyDescent="0.25">
      <c r="B380" s="7" t="s">
        <v>346</v>
      </c>
      <c r="C380" s="2" t="s">
        <v>2</v>
      </c>
      <c r="D380" s="3" t="s">
        <v>2</v>
      </c>
      <c r="F380" t="s">
        <v>1647</v>
      </c>
      <c r="G380" t="s">
        <v>2806</v>
      </c>
    </row>
    <row r="381" spans="2:7" ht="15" customHeight="1" x14ac:dyDescent="0.25">
      <c r="B381" s="8" t="s">
        <v>347</v>
      </c>
      <c r="C381" s="2" t="s">
        <v>2</v>
      </c>
      <c r="D381" s="3" t="s">
        <v>2</v>
      </c>
      <c r="F381" t="s">
        <v>1648</v>
      </c>
      <c r="G381" t="s">
        <v>2747</v>
      </c>
    </row>
    <row r="382" spans="2:7" ht="15" customHeight="1" x14ac:dyDescent="0.25">
      <c r="B382" s="8" t="s">
        <v>348</v>
      </c>
      <c r="C382" s="2" t="s">
        <v>2</v>
      </c>
      <c r="D382" s="3" t="s">
        <v>2</v>
      </c>
      <c r="F382" t="s">
        <v>1649</v>
      </c>
      <c r="G382" t="s">
        <v>2756</v>
      </c>
    </row>
    <row r="383" spans="2:7" ht="15" customHeight="1" x14ac:dyDescent="0.25">
      <c r="B383" s="7" t="s">
        <v>349</v>
      </c>
      <c r="C383" s="2" t="s">
        <v>2</v>
      </c>
      <c r="D383" s="3" t="s">
        <v>2</v>
      </c>
      <c r="F383" t="s">
        <v>1650</v>
      </c>
      <c r="G383" t="s">
        <v>2807</v>
      </c>
    </row>
    <row r="384" spans="2:7" ht="15" customHeight="1" x14ac:dyDescent="0.25">
      <c r="B384" s="8" t="s">
        <v>350</v>
      </c>
      <c r="C384" s="2" t="s">
        <v>2</v>
      </c>
      <c r="D384" s="3" t="s">
        <v>2</v>
      </c>
      <c r="F384" t="s">
        <v>1651</v>
      </c>
      <c r="G384" t="s">
        <v>2808</v>
      </c>
    </row>
    <row r="385" spans="2:7" ht="15" customHeight="1" x14ac:dyDescent="0.25">
      <c r="B385" s="8" t="s">
        <v>351</v>
      </c>
      <c r="C385" s="2" t="s">
        <v>2</v>
      </c>
      <c r="D385" s="3" t="s">
        <v>2</v>
      </c>
      <c r="F385" t="s">
        <v>1652</v>
      </c>
      <c r="G385" t="s">
        <v>2809</v>
      </c>
    </row>
    <row r="386" spans="2:7" ht="15" customHeight="1" x14ac:dyDescent="0.25">
      <c r="B386" s="8" t="s">
        <v>352</v>
      </c>
      <c r="C386" s="2" t="s">
        <v>2</v>
      </c>
      <c r="D386" s="3" t="s">
        <v>2</v>
      </c>
      <c r="F386" t="s">
        <v>1653</v>
      </c>
      <c r="G386" t="s">
        <v>2768</v>
      </c>
    </row>
    <row r="387" spans="2:7" ht="15" customHeight="1" x14ac:dyDescent="0.25">
      <c r="B387" s="7" t="s">
        <v>353</v>
      </c>
      <c r="C387" s="2" t="s">
        <v>2</v>
      </c>
      <c r="D387" s="3" t="s">
        <v>2</v>
      </c>
      <c r="F387" t="s">
        <v>1654</v>
      </c>
      <c r="G387" t="s">
        <v>2810</v>
      </c>
    </row>
    <row r="388" spans="2:7" ht="15" customHeight="1" x14ac:dyDescent="0.25">
      <c r="B388" s="8" t="s">
        <v>354</v>
      </c>
      <c r="C388" s="2" t="s">
        <v>2</v>
      </c>
      <c r="D388" s="3" t="s">
        <v>2</v>
      </c>
      <c r="F388" t="s">
        <v>1655</v>
      </c>
      <c r="G388" t="s">
        <v>2775</v>
      </c>
    </row>
    <row r="389" spans="2:7" ht="15" customHeight="1" x14ac:dyDescent="0.25">
      <c r="B389" s="8" t="s">
        <v>355</v>
      </c>
      <c r="C389" s="2" t="s">
        <v>2</v>
      </c>
      <c r="D389" s="3" t="s">
        <v>2</v>
      </c>
      <c r="F389" t="s">
        <v>1656</v>
      </c>
      <c r="G389" t="s">
        <v>2811</v>
      </c>
    </row>
    <row r="390" spans="2:7" x14ac:dyDescent="0.25">
      <c r="B390" s="8" t="s">
        <v>356</v>
      </c>
      <c r="C390" s="2" t="s">
        <v>2</v>
      </c>
      <c r="D390" s="3" t="s">
        <v>2</v>
      </c>
      <c r="F390" t="s">
        <v>1657</v>
      </c>
      <c r="G390" t="s">
        <v>2777</v>
      </c>
    </row>
    <row r="391" spans="2:7" ht="15" customHeight="1" x14ac:dyDescent="0.25">
      <c r="B391" s="9" t="s">
        <v>357</v>
      </c>
      <c r="C391" s="2" t="s">
        <v>2</v>
      </c>
      <c r="D391" s="3" t="s">
        <v>2</v>
      </c>
      <c r="F391" t="s">
        <v>1658</v>
      </c>
      <c r="G391" t="s">
        <v>2778</v>
      </c>
    </row>
    <row r="392" spans="2:7" ht="15" customHeight="1" x14ac:dyDescent="0.25">
      <c r="B392" s="9" t="s">
        <v>358</v>
      </c>
      <c r="C392" s="2" t="s">
        <v>2</v>
      </c>
      <c r="D392" s="3" t="s">
        <v>2</v>
      </c>
      <c r="F392" t="s">
        <v>1659</v>
      </c>
      <c r="G392" t="s">
        <v>2779</v>
      </c>
    </row>
    <row r="393" spans="2:7" ht="15" customHeight="1" x14ac:dyDescent="0.25">
      <c r="B393" s="9" t="s">
        <v>359</v>
      </c>
      <c r="C393" s="2" t="s">
        <v>2</v>
      </c>
      <c r="D393" s="3" t="s">
        <v>2</v>
      </c>
      <c r="F393" t="s">
        <v>1660</v>
      </c>
      <c r="G393" t="s">
        <v>2780</v>
      </c>
    </row>
    <row r="394" spans="2:7" ht="15" customHeight="1" x14ac:dyDescent="0.25">
      <c r="B394" s="8" t="s">
        <v>360</v>
      </c>
      <c r="C394" s="2" t="s">
        <v>2</v>
      </c>
      <c r="D394" s="3" t="s">
        <v>2</v>
      </c>
      <c r="F394" t="s">
        <v>1661</v>
      </c>
      <c r="G394" t="s">
        <v>2781</v>
      </c>
    </row>
    <row r="395" spans="2:7" ht="15" customHeight="1" x14ac:dyDescent="0.25">
      <c r="B395" s="8" t="s">
        <v>361</v>
      </c>
      <c r="C395" s="2" t="s">
        <v>2</v>
      </c>
      <c r="D395" s="3" t="s">
        <v>2</v>
      </c>
      <c r="F395" t="s">
        <v>1662</v>
      </c>
      <c r="G395" t="s">
        <v>2784</v>
      </c>
    </row>
    <row r="396" spans="2:7" ht="15" customHeight="1" x14ac:dyDescent="0.25">
      <c r="B396" s="8" t="s">
        <v>362</v>
      </c>
      <c r="C396" s="2" t="s">
        <v>2</v>
      </c>
      <c r="D396" s="3" t="s">
        <v>2</v>
      </c>
      <c r="F396" t="s">
        <v>1663</v>
      </c>
      <c r="G396" t="s">
        <v>2812</v>
      </c>
    </row>
    <row r="397" spans="2:7" ht="15" customHeight="1" x14ac:dyDescent="0.25">
      <c r="B397" s="1" t="s">
        <v>363</v>
      </c>
      <c r="C397" s="2" t="s">
        <v>2</v>
      </c>
      <c r="D397" s="3" t="s">
        <v>2</v>
      </c>
      <c r="F397" t="s">
        <v>1664</v>
      </c>
      <c r="G397" t="s">
        <v>2813</v>
      </c>
    </row>
    <row r="398" spans="2:7" ht="15" customHeight="1" x14ac:dyDescent="0.25">
      <c r="B398" s="4" t="s">
        <v>364</v>
      </c>
      <c r="C398" s="5" t="s">
        <v>2</v>
      </c>
      <c r="D398" s="6" t="s">
        <v>2</v>
      </c>
      <c r="F398" t="s">
        <v>1665</v>
      </c>
      <c r="G398" t="s">
        <v>2814</v>
      </c>
    </row>
    <row r="399" spans="2:7" ht="15" customHeight="1" x14ac:dyDescent="0.25">
      <c r="B399" s="7" t="s">
        <v>365</v>
      </c>
      <c r="C399" s="2" t="s">
        <v>2</v>
      </c>
      <c r="D399" s="3" t="s">
        <v>2</v>
      </c>
      <c r="F399" t="s">
        <v>1666</v>
      </c>
      <c r="G399" t="s">
        <v>2815</v>
      </c>
    </row>
    <row r="400" spans="2:7" ht="15" customHeight="1" x14ac:dyDescent="0.25">
      <c r="B400" s="7" t="s">
        <v>366</v>
      </c>
      <c r="C400" s="2" t="s">
        <v>2</v>
      </c>
      <c r="D400" s="3" t="s">
        <v>2</v>
      </c>
      <c r="F400" t="s">
        <v>1667</v>
      </c>
      <c r="G400" t="s">
        <v>2816</v>
      </c>
    </row>
    <row r="401" spans="2:7" ht="15" customHeight="1" x14ac:dyDescent="0.25">
      <c r="B401" s="4" t="s">
        <v>367</v>
      </c>
      <c r="C401" s="5" t="s">
        <v>2</v>
      </c>
      <c r="D401" s="6" t="s">
        <v>2</v>
      </c>
      <c r="F401" t="s">
        <v>1668</v>
      </c>
      <c r="G401" t="s">
        <v>2817</v>
      </c>
    </row>
    <row r="402" spans="2:7" ht="15" customHeight="1" x14ac:dyDescent="0.25">
      <c r="B402" s="7" t="s">
        <v>368</v>
      </c>
      <c r="C402" s="2" t="s">
        <v>2</v>
      </c>
      <c r="D402" s="3" t="s">
        <v>2</v>
      </c>
      <c r="F402" t="s">
        <v>1669</v>
      </c>
      <c r="G402" t="s">
        <v>2818</v>
      </c>
    </row>
    <row r="403" spans="2:7" ht="15" customHeight="1" x14ac:dyDescent="0.25">
      <c r="B403" s="8" t="s">
        <v>369</v>
      </c>
      <c r="C403" s="2" t="s">
        <v>2</v>
      </c>
      <c r="D403" s="3" t="s">
        <v>2</v>
      </c>
      <c r="F403" t="s">
        <v>1670</v>
      </c>
      <c r="G403" t="s">
        <v>2819</v>
      </c>
    </row>
    <row r="404" spans="2:7" ht="15" customHeight="1" x14ac:dyDescent="0.25">
      <c r="B404" s="8" t="s">
        <v>370</v>
      </c>
      <c r="C404" s="2" t="s">
        <v>2</v>
      </c>
      <c r="D404" s="3" t="s">
        <v>2</v>
      </c>
      <c r="F404" t="s">
        <v>1671</v>
      </c>
      <c r="G404" t="s">
        <v>2820</v>
      </c>
    </row>
    <row r="405" spans="2:7" ht="15" customHeight="1" x14ac:dyDescent="0.25">
      <c r="B405" s="7" t="s">
        <v>371</v>
      </c>
      <c r="C405" s="2" t="s">
        <v>2</v>
      </c>
      <c r="D405" s="3" t="s">
        <v>2</v>
      </c>
      <c r="F405" t="s">
        <v>1672</v>
      </c>
      <c r="G405" t="s">
        <v>2821</v>
      </c>
    </row>
    <row r="406" spans="2:7" ht="15" customHeight="1" x14ac:dyDescent="0.25">
      <c r="B406" s="8" t="s">
        <v>372</v>
      </c>
      <c r="C406" s="2" t="s">
        <v>2</v>
      </c>
      <c r="D406" s="3" t="s">
        <v>2</v>
      </c>
      <c r="F406" t="s">
        <v>1673</v>
      </c>
      <c r="G406" t="s">
        <v>2822</v>
      </c>
    </row>
    <row r="407" spans="2:7" ht="15" customHeight="1" x14ac:dyDescent="0.25">
      <c r="B407" s="8" t="s">
        <v>373</v>
      </c>
      <c r="C407" s="2" t="s">
        <v>2</v>
      </c>
      <c r="D407" s="3" t="s">
        <v>2</v>
      </c>
      <c r="F407" t="s">
        <v>1674</v>
      </c>
      <c r="G407" t="s">
        <v>2823</v>
      </c>
    </row>
    <row r="408" spans="2:7" ht="15" customHeight="1" x14ac:dyDescent="0.25">
      <c r="B408" s="8" t="s">
        <v>374</v>
      </c>
      <c r="C408" s="2" t="s">
        <v>2</v>
      </c>
      <c r="D408" s="3" t="s">
        <v>2</v>
      </c>
      <c r="F408" t="s">
        <v>1675</v>
      </c>
      <c r="G408" t="s">
        <v>2824</v>
      </c>
    </row>
    <row r="409" spans="2:7" ht="15" customHeight="1" x14ac:dyDescent="0.25">
      <c r="B409" s="8" t="s">
        <v>375</v>
      </c>
      <c r="C409" s="2" t="s">
        <v>2</v>
      </c>
      <c r="D409" s="3" t="s">
        <v>2</v>
      </c>
      <c r="F409" t="s">
        <v>1676</v>
      </c>
      <c r="G409" t="s">
        <v>2825</v>
      </c>
    </row>
    <row r="410" spans="2:7" ht="15" customHeight="1" x14ac:dyDescent="0.25">
      <c r="B410" s="8" t="s">
        <v>376</v>
      </c>
      <c r="C410" s="2" t="s">
        <v>2</v>
      </c>
      <c r="D410" s="3" t="s">
        <v>2</v>
      </c>
      <c r="F410" t="s">
        <v>1677</v>
      </c>
      <c r="G410" t="s">
        <v>2826</v>
      </c>
    </row>
    <row r="411" spans="2:7" ht="15" customHeight="1" x14ac:dyDescent="0.25">
      <c r="B411" s="8" t="s">
        <v>377</v>
      </c>
      <c r="C411" s="2" t="s">
        <v>2</v>
      </c>
      <c r="D411" s="3" t="s">
        <v>2</v>
      </c>
      <c r="F411" t="s">
        <v>1678</v>
      </c>
      <c r="G411" t="s">
        <v>2827</v>
      </c>
    </row>
    <row r="412" spans="2:7" ht="15" customHeight="1" x14ac:dyDescent="0.25">
      <c r="B412" s="4" t="s">
        <v>378</v>
      </c>
      <c r="C412" s="5" t="s">
        <v>2</v>
      </c>
      <c r="D412" s="6" t="s">
        <v>2</v>
      </c>
      <c r="F412" t="s">
        <v>1679</v>
      </c>
      <c r="G412" t="s">
        <v>2828</v>
      </c>
    </row>
    <row r="413" spans="2:7" ht="15" customHeight="1" x14ac:dyDescent="0.25">
      <c r="B413" s="7" t="s">
        <v>379</v>
      </c>
      <c r="C413" s="2" t="s">
        <v>2</v>
      </c>
      <c r="D413" s="3" t="s">
        <v>2</v>
      </c>
      <c r="F413" t="s">
        <v>1680</v>
      </c>
      <c r="G413" t="s">
        <v>2829</v>
      </c>
    </row>
    <row r="414" spans="2:7" ht="15" customHeight="1" x14ac:dyDescent="0.25">
      <c r="B414" s="8" t="s">
        <v>380</v>
      </c>
      <c r="C414" s="2" t="s">
        <v>2</v>
      </c>
      <c r="D414" s="3" t="s">
        <v>2</v>
      </c>
      <c r="F414" t="s">
        <v>1681</v>
      </c>
      <c r="G414" t="s">
        <v>2692</v>
      </c>
    </row>
    <row r="415" spans="2:7" ht="15" customHeight="1" x14ac:dyDescent="0.25">
      <c r="B415" s="8" t="s">
        <v>381</v>
      </c>
      <c r="C415" s="2" t="s">
        <v>2</v>
      </c>
      <c r="D415" s="3" t="s">
        <v>2</v>
      </c>
      <c r="F415" t="s">
        <v>1682</v>
      </c>
      <c r="G415" t="s">
        <v>2830</v>
      </c>
    </row>
    <row r="416" spans="2:7" ht="15" customHeight="1" x14ac:dyDescent="0.25">
      <c r="B416" s="8" t="s">
        <v>382</v>
      </c>
      <c r="C416" s="2" t="s">
        <v>2</v>
      </c>
      <c r="D416" s="3" t="s">
        <v>2</v>
      </c>
      <c r="F416" t="s">
        <v>1683</v>
      </c>
      <c r="G416" t="s">
        <v>2831</v>
      </c>
    </row>
    <row r="417" spans="2:7" ht="15" customHeight="1" x14ac:dyDescent="0.25">
      <c r="B417" s="8" t="s">
        <v>383</v>
      </c>
      <c r="C417" s="2" t="s">
        <v>2</v>
      </c>
      <c r="D417" s="3" t="s">
        <v>2</v>
      </c>
      <c r="F417" t="s">
        <v>1684</v>
      </c>
      <c r="G417" t="s">
        <v>2832</v>
      </c>
    </row>
    <row r="418" spans="2:7" ht="15" customHeight="1" x14ac:dyDescent="0.25">
      <c r="B418" s="9" t="s">
        <v>384</v>
      </c>
      <c r="C418" s="2" t="s">
        <v>2</v>
      </c>
      <c r="D418" s="3" t="s">
        <v>2</v>
      </c>
      <c r="F418" t="s">
        <v>1685</v>
      </c>
      <c r="G418" t="s">
        <v>2833</v>
      </c>
    </row>
    <row r="419" spans="2:7" ht="15" customHeight="1" x14ac:dyDescent="0.25">
      <c r="B419" s="9" t="s">
        <v>385</v>
      </c>
      <c r="C419" s="2" t="s">
        <v>2</v>
      </c>
      <c r="D419" s="3" t="s">
        <v>2</v>
      </c>
      <c r="F419" t="s">
        <v>1686</v>
      </c>
      <c r="G419" t="s">
        <v>2834</v>
      </c>
    </row>
    <row r="420" spans="2:7" ht="15" customHeight="1" x14ac:dyDescent="0.25">
      <c r="B420" s="9" t="s">
        <v>386</v>
      </c>
      <c r="C420" s="2" t="s">
        <v>2</v>
      </c>
      <c r="D420" s="3" t="s">
        <v>2</v>
      </c>
      <c r="F420" t="s">
        <v>1687</v>
      </c>
      <c r="G420" t="s">
        <v>2835</v>
      </c>
    </row>
    <row r="421" spans="2:7" ht="15" customHeight="1" x14ac:dyDescent="0.25">
      <c r="B421" s="9" t="s">
        <v>387</v>
      </c>
      <c r="C421" s="2" t="s">
        <v>2</v>
      </c>
      <c r="D421" s="3" t="s">
        <v>2</v>
      </c>
      <c r="F421" t="s">
        <v>1688</v>
      </c>
      <c r="G421" t="s">
        <v>2836</v>
      </c>
    </row>
    <row r="422" spans="2:7" ht="15" customHeight="1" x14ac:dyDescent="0.25">
      <c r="B422" s="8" t="s">
        <v>388</v>
      </c>
      <c r="C422" s="2" t="s">
        <v>2</v>
      </c>
      <c r="D422" s="3" t="s">
        <v>2</v>
      </c>
      <c r="F422" t="s">
        <v>1689</v>
      </c>
      <c r="G422" t="s">
        <v>2837</v>
      </c>
    </row>
    <row r="423" spans="2:7" ht="15" customHeight="1" x14ac:dyDescent="0.25">
      <c r="B423" s="7" t="s">
        <v>389</v>
      </c>
      <c r="C423" s="2" t="s">
        <v>2</v>
      </c>
      <c r="D423" s="3" t="s">
        <v>2</v>
      </c>
      <c r="F423" t="s">
        <v>1690</v>
      </c>
      <c r="G423" t="s">
        <v>2838</v>
      </c>
    </row>
    <row r="424" spans="2:7" ht="15" customHeight="1" x14ac:dyDescent="0.25">
      <c r="B424" s="8" t="s">
        <v>390</v>
      </c>
      <c r="C424" s="2" t="s">
        <v>2</v>
      </c>
      <c r="D424" s="3" t="s">
        <v>2</v>
      </c>
      <c r="F424" t="s">
        <v>1691</v>
      </c>
      <c r="G424" t="s">
        <v>2692</v>
      </c>
    </row>
    <row r="425" spans="2:7" ht="15" customHeight="1" x14ac:dyDescent="0.25">
      <c r="B425" s="8" t="s">
        <v>391</v>
      </c>
      <c r="C425" s="2" t="s">
        <v>2</v>
      </c>
      <c r="D425" s="3" t="s">
        <v>2</v>
      </c>
      <c r="F425" t="s">
        <v>1692</v>
      </c>
      <c r="G425" t="s">
        <v>2839</v>
      </c>
    </row>
    <row r="426" spans="2:7" ht="15" customHeight="1" x14ac:dyDescent="0.25">
      <c r="B426" s="8" t="s">
        <v>392</v>
      </c>
      <c r="C426" s="2" t="s">
        <v>2</v>
      </c>
      <c r="D426" s="3" t="s">
        <v>2</v>
      </c>
      <c r="F426" t="s">
        <v>1693</v>
      </c>
      <c r="G426" t="s">
        <v>2703</v>
      </c>
    </row>
    <row r="427" spans="2:7" ht="15" customHeight="1" x14ac:dyDescent="0.25">
      <c r="B427" s="9" t="s">
        <v>393</v>
      </c>
      <c r="C427" s="2" t="s">
        <v>2</v>
      </c>
      <c r="D427" s="3" t="s">
        <v>2</v>
      </c>
      <c r="F427" t="s">
        <v>1694</v>
      </c>
      <c r="G427" t="s">
        <v>2840</v>
      </c>
    </row>
    <row r="428" spans="2:7" ht="15" customHeight="1" x14ac:dyDescent="0.25">
      <c r="B428" s="9" t="s">
        <v>394</v>
      </c>
      <c r="C428" s="2" t="s">
        <v>2</v>
      </c>
      <c r="D428" s="3" t="s">
        <v>2</v>
      </c>
      <c r="F428" t="s">
        <v>1695</v>
      </c>
      <c r="G428" t="s">
        <v>2830</v>
      </c>
    </row>
    <row r="429" spans="2:7" ht="15" customHeight="1" x14ac:dyDescent="0.25">
      <c r="B429" s="9" t="s">
        <v>395</v>
      </c>
      <c r="C429" s="2" t="s">
        <v>2</v>
      </c>
      <c r="D429" s="3" t="s">
        <v>2</v>
      </c>
      <c r="F429" t="s">
        <v>1696</v>
      </c>
      <c r="G429" t="s">
        <v>2831</v>
      </c>
    </row>
    <row r="430" spans="2:7" ht="15" customHeight="1" x14ac:dyDescent="0.25">
      <c r="B430" s="8" t="s">
        <v>396</v>
      </c>
      <c r="C430" s="2" t="s">
        <v>2</v>
      </c>
      <c r="D430" s="3" t="s">
        <v>2</v>
      </c>
      <c r="F430" t="s">
        <v>1697</v>
      </c>
      <c r="G430" t="s">
        <v>2832</v>
      </c>
    </row>
    <row r="431" spans="2:7" ht="15" customHeight="1" x14ac:dyDescent="0.25">
      <c r="B431" s="9" t="s">
        <v>397</v>
      </c>
      <c r="C431" s="2" t="s">
        <v>2</v>
      </c>
      <c r="D431" s="3" t="s">
        <v>2</v>
      </c>
      <c r="F431" t="s">
        <v>1698</v>
      </c>
      <c r="G431" t="s">
        <v>2833</v>
      </c>
    </row>
    <row r="432" spans="2:7" ht="15" customHeight="1" x14ac:dyDescent="0.25">
      <c r="B432" s="9" t="s">
        <v>398</v>
      </c>
      <c r="C432" s="2" t="s">
        <v>2</v>
      </c>
      <c r="D432" s="3" t="s">
        <v>2</v>
      </c>
      <c r="F432" t="s">
        <v>1699</v>
      </c>
      <c r="G432" t="s">
        <v>2834</v>
      </c>
    </row>
    <row r="433" spans="2:7" ht="15" customHeight="1" x14ac:dyDescent="0.25">
      <c r="B433" s="9" t="s">
        <v>399</v>
      </c>
      <c r="C433" s="2" t="s">
        <v>2</v>
      </c>
      <c r="D433" s="3" t="s">
        <v>2</v>
      </c>
      <c r="F433" t="s">
        <v>1700</v>
      </c>
      <c r="G433" t="s">
        <v>2835</v>
      </c>
    </row>
    <row r="434" spans="2:7" ht="15" customHeight="1" x14ac:dyDescent="0.25">
      <c r="B434" s="9" t="s">
        <v>400</v>
      </c>
      <c r="C434" s="2" t="s">
        <v>2</v>
      </c>
      <c r="D434" s="3" t="s">
        <v>2</v>
      </c>
      <c r="F434" t="s">
        <v>1701</v>
      </c>
      <c r="G434" t="s">
        <v>2836</v>
      </c>
    </row>
    <row r="435" spans="2:7" ht="15" customHeight="1" x14ac:dyDescent="0.25">
      <c r="B435" s="8" t="s">
        <v>401</v>
      </c>
      <c r="C435" s="2" t="s">
        <v>2</v>
      </c>
      <c r="D435" s="3" t="s">
        <v>2</v>
      </c>
      <c r="F435" t="s">
        <v>1702</v>
      </c>
      <c r="G435" t="s">
        <v>2837</v>
      </c>
    </row>
    <row r="436" spans="2:7" ht="15" customHeight="1" x14ac:dyDescent="0.25">
      <c r="B436" s="7" t="s">
        <v>402</v>
      </c>
      <c r="C436" s="2" t="s">
        <v>2</v>
      </c>
      <c r="D436" s="3" t="s">
        <v>2</v>
      </c>
      <c r="F436" t="s">
        <v>1703</v>
      </c>
      <c r="G436" t="s">
        <v>2841</v>
      </c>
    </row>
    <row r="437" spans="2:7" ht="15" customHeight="1" x14ac:dyDescent="0.25">
      <c r="B437" s="8" t="s">
        <v>403</v>
      </c>
      <c r="C437" s="2" t="s">
        <v>2</v>
      </c>
      <c r="D437" s="3" t="s">
        <v>2</v>
      </c>
      <c r="F437" t="s">
        <v>1704</v>
      </c>
      <c r="G437" t="s">
        <v>2692</v>
      </c>
    </row>
    <row r="438" spans="2:7" ht="15" customHeight="1" x14ac:dyDescent="0.25">
      <c r="B438" s="8" t="s">
        <v>404</v>
      </c>
      <c r="C438" s="2" t="s">
        <v>2</v>
      </c>
      <c r="D438" s="3" t="s">
        <v>2</v>
      </c>
      <c r="F438" t="s">
        <v>1705</v>
      </c>
      <c r="G438" t="s">
        <v>2842</v>
      </c>
    </row>
    <row r="439" spans="2:7" ht="15" customHeight="1" x14ac:dyDescent="0.25">
      <c r="B439" s="23" t="s">
        <v>405</v>
      </c>
      <c r="C439" s="2" t="s">
        <v>2</v>
      </c>
      <c r="D439" s="3" t="s">
        <v>2</v>
      </c>
      <c r="F439" t="s">
        <v>1706</v>
      </c>
      <c r="G439" t="s">
        <v>2703</v>
      </c>
    </row>
    <row r="440" spans="2:7" ht="15" customHeight="1" x14ac:dyDescent="0.25">
      <c r="B440" s="9" t="s">
        <v>406</v>
      </c>
      <c r="C440" s="2" t="s">
        <v>2</v>
      </c>
      <c r="D440" s="3" t="s">
        <v>2</v>
      </c>
      <c r="F440" t="s">
        <v>1707</v>
      </c>
      <c r="G440" t="s">
        <v>2840</v>
      </c>
    </row>
    <row r="441" spans="2:7" ht="15" customHeight="1" x14ac:dyDescent="0.25">
      <c r="B441" s="9" t="s">
        <v>407</v>
      </c>
      <c r="C441" s="2" t="s">
        <v>2</v>
      </c>
      <c r="D441" s="3" t="s">
        <v>2</v>
      </c>
      <c r="F441" t="s">
        <v>1708</v>
      </c>
      <c r="G441" t="s">
        <v>2830</v>
      </c>
    </row>
    <row r="442" spans="2:7" ht="15" customHeight="1" x14ac:dyDescent="0.25">
      <c r="B442" s="9" t="s">
        <v>408</v>
      </c>
      <c r="C442" s="2" t="s">
        <v>2</v>
      </c>
      <c r="D442" s="3" t="s">
        <v>2</v>
      </c>
      <c r="F442" t="s">
        <v>1709</v>
      </c>
      <c r="G442" t="s">
        <v>2831</v>
      </c>
    </row>
    <row r="443" spans="2:7" ht="15" customHeight="1" x14ac:dyDescent="0.25">
      <c r="B443" s="8" t="s">
        <v>409</v>
      </c>
      <c r="C443" s="2" t="s">
        <v>2</v>
      </c>
      <c r="D443" s="3" t="s">
        <v>2</v>
      </c>
      <c r="F443" t="s">
        <v>1710</v>
      </c>
      <c r="G443" t="s">
        <v>2832</v>
      </c>
    </row>
    <row r="444" spans="2:7" ht="15" customHeight="1" x14ac:dyDescent="0.25">
      <c r="B444" s="9" t="s">
        <v>410</v>
      </c>
      <c r="C444" s="2" t="s">
        <v>2</v>
      </c>
      <c r="D444" s="3" t="s">
        <v>2</v>
      </c>
      <c r="F444" t="s">
        <v>1711</v>
      </c>
      <c r="G444" t="s">
        <v>2833</v>
      </c>
    </row>
    <row r="445" spans="2:7" ht="15" customHeight="1" x14ac:dyDescent="0.25">
      <c r="B445" s="9" t="s">
        <v>411</v>
      </c>
      <c r="C445" s="2" t="s">
        <v>2</v>
      </c>
      <c r="D445" s="3" t="s">
        <v>2</v>
      </c>
      <c r="F445" t="s">
        <v>1712</v>
      </c>
      <c r="G445" t="s">
        <v>2834</v>
      </c>
    </row>
    <row r="446" spans="2:7" ht="15" customHeight="1" x14ac:dyDescent="0.25">
      <c r="B446" s="9" t="s">
        <v>412</v>
      </c>
      <c r="C446" s="2" t="s">
        <v>2</v>
      </c>
      <c r="D446" s="3" t="s">
        <v>2</v>
      </c>
      <c r="F446" t="s">
        <v>1713</v>
      </c>
      <c r="G446" t="s">
        <v>2843</v>
      </c>
    </row>
    <row r="447" spans="2:7" ht="15" customHeight="1" x14ac:dyDescent="0.25">
      <c r="B447" s="9" t="s">
        <v>413</v>
      </c>
      <c r="C447" s="2" t="s">
        <v>2</v>
      </c>
      <c r="D447" s="3" t="s">
        <v>2</v>
      </c>
      <c r="F447" t="s">
        <v>1714</v>
      </c>
      <c r="G447" t="s">
        <v>2836</v>
      </c>
    </row>
    <row r="448" spans="2:7" ht="15" customHeight="1" x14ac:dyDescent="0.25">
      <c r="B448" s="8" t="s">
        <v>414</v>
      </c>
      <c r="C448" s="2" t="s">
        <v>2</v>
      </c>
      <c r="D448" s="3" t="s">
        <v>2</v>
      </c>
      <c r="F448" t="s">
        <v>1715</v>
      </c>
      <c r="G448" t="s">
        <v>2837</v>
      </c>
    </row>
    <row r="449" spans="2:7" ht="15" customHeight="1" x14ac:dyDescent="0.25">
      <c r="B449" s="7" t="s">
        <v>415</v>
      </c>
      <c r="C449" s="2" t="s">
        <v>2</v>
      </c>
      <c r="D449" s="3" t="s">
        <v>2</v>
      </c>
      <c r="F449" t="s">
        <v>1716</v>
      </c>
      <c r="G449" t="s">
        <v>2844</v>
      </c>
    </row>
    <row r="450" spans="2:7" ht="15" customHeight="1" x14ac:dyDescent="0.25">
      <c r="B450" s="8" t="s">
        <v>416</v>
      </c>
      <c r="C450" s="2" t="s">
        <v>2</v>
      </c>
      <c r="D450" s="3" t="s">
        <v>2</v>
      </c>
      <c r="F450" t="s">
        <v>1717</v>
      </c>
      <c r="G450" t="s">
        <v>2842</v>
      </c>
    </row>
    <row r="451" spans="2:7" ht="15" customHeight="1" x14ac:dyDescent="0.25">
      <c r="B451" s="8" t="s">
        <v>417</v>
      </c>
      <c r="C451" s="2" t="s">
        <v>2</v>
      </c>
      <c r="D451" s="3" t="s">
        <v>2</v>
      </c>
      <c r="F451" t="s">
        <v>1718</v>
      </c>
      <c r="G451" t="s">
        <v>2703</v>
      </c>
    </row>
    <row r="452" spans="2:7" ht="15" customHeight="1" x14ac:dyDescent="0.25">
      <c r="B452" s="9" t="s">
        <v>418</v>
      </c>
      <c r="C452" s="2" t="s">
        <v>2</v>
      </c>
      <c r="D452" s="3" t="s">
        <v>2</v>
      </c>
      <c r="F452" t="s">
        <v>1719</v>
      </c>
      <c r="G452" t="s">
        <v>2840</v>
      </c>
    </row>
    <row r="453" spans="2:7" ht="15" customHeight="1" x14ac:dyDescent="0.25">
      <c r="B453" s="9" t="s">
        <v>419</v>
      </c>
      <c r="C453" s="2" t="s">
        <v>2</v>
      </c>
      <c r="D453" s="3" t="s">
        <v>2</v>
      </c>
      <c r="F453" t="s">
        <v>1720</v>
      </c>
      <c r="G453" t="s">
        <v>2830</v>
      </c>
    </row>
    <row r="454" spans="2:7" ht="15" customHeight="1" x14ac:dyDescent="0.25">
      <c r="B454" s="9" t="s">
        <v>420</v>
      </c>
      <c r="C454" s="2" t="s">
        <v>2</v>
      </c>
      <c r="D454" s="3" t="s">
        <v>2</v>
      </c>
      <c r="F454" t="s">
        <v>1721</v>
      </c>
      <c r="G454" t="s">
        <v>2831</v>
      </c>
    </row>
    <row r="455" spans="2:7" ht="15" customHeight="1" x14ac:dyDescent="0.25">
      <c r="B455" s="8" t="s">
        <v>421</v>
      </c>
      <c r="C455" s="2" t="s">
        <v>2</v>
      </c>
      <c r="D455" s="3" t="s">
        <v>2</v>
      </c>
      <c r="F455" t="s">
        <v>1722</v>
      </c>
      <c r="G455" t="s">
        <v>2832</v>
      </c>
    </row>
    <row r="456" spans="2:7" ht="15" customHeight="1" x14ac:dyDescent="0.25">
      <c r="B456" s="9" t="s">
        <v>422</v>
      </c>
      <c r="C456" s="2" t="s">
        <v>2</v>
      </c>
      <c r="D456" s="3" t="s">
        <v>2</v>
      </c>
      <c r="F456" t="s">
        <v>1723</v>
      </c>
      <c r="G456" t="s">
        <v>2833</v>
      </c>
    </row>
    <row r="457" spans="2:7" ht="15" customHeight="1" x14ac:dyDescent="0.25">
      <c r="B457" s="9" t="s">
        <v>423</v>
      </c>
      <c r="C457" s="2" t="s">
        <v>2</v>
      </c>
      <c r="D457" s="3" t="s">
        <v>2</v>
      </c>
      <c r="F457" t="s">
        <v>1724</v>
      </c>
      <c r="G457" t="s">
        <v>2834</v>
      </c>
    </row>
    <row r="458" spans="2:7" ht="15" customHeight="1" x14ac:dyDescent="0.25">
      <c r="B458" s="9" t="s">
        <v>424</v>
      </c>
      <c r="C458" s="2" t="s">
        <v>2</v>
      </c>
      <c r="D458" s="3" t="s">
        <v>2</v>
      </c>
      <c r="F458" t="s">
        <v>1725</v>
      </c>
      <c r="G458" t="s">
        <v>2836</v>
      </c>
    </row>
    <row r="459" spans="2:7" ht="15" customHeight="1" x14ac:dyDescent="0.25">
      <c r="B459" s="8" t="s">
        <v>425</v>
      </c>
      <c r="C459" s="2" t="s">
        <v>2</v>
      </c>
      <c r="D459" s="3" t="s">
        <v>2</v>
      </c>
      <c r="F459" t="s">
        <v>1726</v>
      </c>
      <c r="G459" t="s">
        <v>2837</v>
      </c>
    </row>
    <row r="460" spans="2:7" x14ac:dyDescent="0.25">
      <c r="B460" s="7" t="s">
        <v>426</v>
      </c>
      <c r="C460" s="2" t="s">
        <v>2</v>
      </c>
      <c r="D460" s="3" t="s">
        <v>2</v>
      </c>
      <c r="F460" t="s">
        <v>1727</v>
      </c>
      <c r="G460" t="s">
        <v>2845</v>
      </c>
    </row>
    <row r="461" spans="2:7" ht="15" customHeight="1" x14ac:dyDescent="0.25">
      <c r="B461" s="8" t="s">
        <v>427</v>
      </c>
      <c r="C461" s="2" t="s">
        <v>2</v>
      </c>
      <c r="D461" s="3" t="s">
        <v>2</v>
      </c>
      <c r="F461" t="s">
        <v>1728</v>
      </c>
      <c r="G461" t="s">
        <v>2692</v>
      </c>
    </row>
    <row r="462" spans="2:7" ht="15" customHeight="1" x14ac:dyDescent="0.25">
      <c r="B462" s="8" t="s">
        <v>428</v>
      </c>
      <c r="C462" s="2" t="s">
        <v>2</v>
      </c>
      <c r="D462" s="3" t="s">
        <v>2</v>
      </c>
      <c r="F462" t="s">
        <v>1729</v>
      </c>
      <c r="G462" t="s">
        <v>2842</v>
      </c>
    </row>
    <row r="463" spans="2:7" ht="15" customHeight="1" x14ac:dyDescent="0.25">
      <c r="B463" s="8" t="s">
        <v>429</v>
      </c>
      <c r="C463" s="2" t="s">
        <v>2</v>
      </c>
      <c r="D463" s="3" t="s">
        <v>2</v>
      </c>
      <c r="F463" t="s">
        <v>1730</v>
      </c>
      <c r="G463" t="s">
        <v>2703</v>
      </c>
    </row>
    <row r="464" spans="2:7" ht="15" customHeight="1" x14ac:dyDescent="0.25">
      <c r="B464" s="9" t="s">
        <v>430</v>
      </c>
      <c r="C464" s="2" t="s">
        <v>2</v>
      </c>
      <c r="D464" s="3" t="s">
        <v>2</v>
      </c>
      <c r="F464" t="s">
        <v>1731</v>
      </c>
      <c r="G464" t="s">
        <v>2840</v>
      </c>
    </row>
    <row r="465" spans="2:7" ht="15" customHeight="1" x14ac:dyDescent="0.25">
      <c r="B465" s="9" t="s">
        <v>431</v>
      </c>
      <c r="C465" s="2" t="s">
        <v>2</v>
      </c>
      <c r="D465" s="3" t="s">
        <v>2</v>
      </c>
      <c r="F465" t="s">
        <v>1732</v>
      </c>
      <c r="G465" t="s">
        <v>2830</v>
      </c>
    </row>
    <row r="466" spans="2:7" ht="15" customHeight="1" x14ac:dyDescent="0.25">
      <c r="B466" s="9" t="s">
        <v>432</v>
      </c>
      <c r="C466" s="2" t="s">
        <v>2</v>
      </c>
      <c r="D466" s="3" t="s">
        <v>2</v>
      </c>
      <c r="F466" t="s">
        <v>1733</v>
      </c>
      <c r="G466" t="s">
        <v>2831</v>
      </c>
    </row>
    <row r="467" spans="2:7" ht="15" customHeight="1" x14ac:dyDescent="0.25">
      <c r="B467" s="8" t="s">
        <v>433</v>
      </c>
      <c r="C467" s="2" t="s">
        <v>2</v>
      </c>
      <c r="D467" s="3" t="s">
        <v>2</v>
      </c>
      <c r="F467" t="s">
        <v>1734</v>
      </c>
      <c r="G467" t="s">
        <v>2832</v>
      </c>
    </row>
    <row r="468" spans="2:7" ht="15" customHeight="1" x14ac:dyDescent="0.25">
      <c r="B468" s="9" t="s">
        <v>434</v>
      </c>
      <c r="C468" s="2" t="s">
        <v>2</v>
      </c>
      <c r="D468" s="3" t="s">
        <v>2</v>
      </c>
      <c r="F468" t="s">
        <v>1735</v>
      </c>
      <c r="G468" t="s">
        <v>2833</v>
      </c>
    </row>
    <row r="469" spans="2:7" ht="15" customHeight="1" x14ac:dyDescent="0.25">
      <c r="B469" s="9" t="s">
        <v>435</v>
      </c>
      <c r="C469" s="2" t="s">
        <v>2</v>
      </c>
      <c r="D469" s="3" t="s">
        <v>2</v>
      </c>
      <c r="F469" t="s">
        <v>1736</v>
      </c>
      <c r="G469" t="s">
        <v>2834</v>
      </c>
    </row>
    <row r="470" spans="2:7" ht="15" customHeight="1" x14ac:dyDescent="0.25">
      <c r="B470" s="9" t="s">
        <v>436</v>
      </c>
      <c r="C470" s="2" t="s">
        <v>2</v>
      </c>
      <c r="D470" s="3" t="s">
        <v>2</v>
      </c>
      <c r="F470" t="s">
        <v>1737</v>
      </c>
      <c r="G470" t="s">
        <v>2843</v>
      </c>
    </row>
    <row r="471" spans="2:7" ht="15" customHeight="1" x14ac:dyDescent="0.25">
      <c r="B471" s="9" t="s">
        <v>437</v>
      </c>
      <c r="C471" s="2" t="s">
        <v>2</v>
      </c>
      <c r="D471" s="3" t="s">
        <v>2</v>
      </c>
      <c r="F471" t="s">
        <v>1738</v>
      </c>
      <c r="G471" t="s">
        <v>2836</v>
      </c>
    </row>
    <row r="472" spans="2:7" ht="15" customHeight="1" x14ac:dyDescent="0.25">
      <c r="B472" s="8" t="s">
        <v>438</v>
      </c>
      <c r="C472" s="2" t="s">
        <v>2</v>
      </c>
      <c r="D472" s="3" t="s">
        <v>2</v>
      </c>
      <c r="F472" t="s">
        <v>1739</v>
      </c>
      <c r="G472" t="s">
        <v>2837</v>
      </c>
    </row>
    <row r="473" spans="2:7" ht="15" customHeight="1" x14ac:dyDescent="0.25">
      <c r="B473" s="7" t="s">
        <v>439</v>
      </c>
      <c r="C473" s="2" t="s">
        <v>2</v>
      </c>
      <c r="D473" s="3" t="s">
        <v>2</v>
      </c>
      <c r="F473" t="s">
        <v>1740</v>
      </c>
      <c r="G473" t="s">
        <v>2846</v>
      </c>
    </row>
    <row r="474" spans="2:7" ht="15" customHeight="1" x14ac:dyDescent="0.25">
      <c r="B474" s="8" t="s">
        <v>440</v>
      </c>
      <c r="C474" s="2" t="s">
        <v>2</v>
      </c>
      <c r="D474" s="3" t="s">
        <v>2</v>
      </c>
      <c r="F474" t="s">
        <v>1741</v>
      </c>
      <c r="G474" t="s">
        <v>2847</v>
      </c>
    </row>
    <row r="475" spans="2:7" ht="15" customHeight="1" x14ac:dyDescent="0.25">
      <c r="B475" s="8" t="s">
        <v>441</v>
      </c>
      <c r="C475" s="2" t="s">
        <v>2</v>
      </c>
      <c r="D475" s="3" t="s">
        <v>2</v>
      </c>
      <c r="F475" t="s">
        <v>1742</v>
      </c>
      <c r="G475" t="s">
        <v>2605</v>
      </c>
    </row>
    <row r="476" spans="2:7" ht="15" customHeight="1" x14ac:dyDescent="0.25">
      <c r="B476" s="4" t="s">
        <v>442</v>
      </c>
      <c r="C476" s="5" t="s">
        <v>2</v>
      </c>
      <c r="D476" s="6" t="s">
        <v>2</v>
      </c>
      <c r="F476" t="s">
        <v>1743</v>
      </c>
      <c r="G476" t="s">
        <v>2848</v>
      </c>
    </row>
    <row r="477" spans="2:7" ht="15" customHeight="1" x14ac:dyDescent="0.25">
      <c r="B477" s="7" t="s">
        <v>443</v>
      </c>
      <c r="C477" s="2" t="s">
        <v>2</v>
      </c>
      <c r="D477" s="3" t="s">
        <v>2</v>
      </c>
      <c r="F477" t="s">
        <v>1744</v>
      </c>
      <c r="G477" t="s">
        <v>2849</v>
      </c>
    </row>
    <row r="478" spans="2:7" ht="15" customHeight="1" x14ac:dyDescent="0.25">
      <c r="B478" s="7" t="s">
        <v>444</v>
      </c>
      <c r="C478" s="2" t="s">
        <v>2</v>
      </c>
      <c r="D478" s="3" t="s">
        <v>2</v>
      </c>
      <c r="F478" t="s">
        <v>1745</v>
      </c>
      <c r="G478" t="s">
        <v>2838</v>
      </c>
    </row>
    <row r="479" spans="2:7" ht="15" customHeight="1" x14ac:dyDescent="0.25">
      <c r="B479" s="7" t="s">
        <v>445</v>
      </c>
      <c r="C479" s="2" t="s">
        <v>2</v>
      </c>
      <c r="D479" s="3" t="s">
        <v>2</v>
      </c>
      <c r="F479" t="s">
        <v>1746</v>
      </c>
      <c r="G479" t="s">
        <v>2850</v>
      </c>
    </row>
    <row r="480" spans="2:7" ht="15" customHeight="1" x14ac:dyDescent="0.25">
      <c r="B480" s="16" t="s">
        <v>446</v>
      </c>
      <c r="C480" s="2" t="s">
        <v>2</v>
      </c>
      <c r="D480" s="3" t="s">
        <v>2</v>
      </c>
      <c r="F480" t="s">
        <v>1747</v>
      </c>
      <c r="G480" t="s">
        <v>2851</v>
      </c>
    </row>
    <row r="481" spans="2:7" ht="15" customHeight="1" x14ac:dyDescent="0.25">
      <c r="B481" s="7" t="s">
        <v>447</v>
      </c>
      <c r="C481" s="2" t="s">
        <v>2</v>
      </c>
      <c r="D481" s="3" t="s">
        <v>2</v>
      </c>
      <c r="F481" t="s">
        <v>1748</v>
      </c>
      <c r="G481" t="s">
        <v>2852</v>
      </c>
    </row>
    <row r="482" spans="2:7" ht="15" customHeight="1" x14ac:dyDescent="0.25">
      <c r="B482" s="7" t="s">
        <v>448</v>
      </c>
      <c r="C482" s="2" t="s">
        <v>2</v>
      </c>
      <c r="D482" s="3" t="s">
        <v>2</v>
      </c>
      <c r="F482" t="s">
        <v>1749</v>
      </c>
      <c r="G482" t="s">
        <v>2853</v>
      </c>
    </row>
    <row r="483" spans="2:7" ht="15" customHeight="1" x14ac:dyDescent="0.25">
      <c r="B483" s="8" t="s">
        <v>449</v>
      </c>
      <c r="C483" s="2" t="s">
        <v>2</v>
      </c>
      <c r="D483" s="3" t="s">
        <v>2</v>
      </c>
      <c r="F483" t="s">
        <v>1750</v>
      </c>
      <c r="G483" t="s">
        <v>2854</v>
      </c>
    </row>
    <row r="484" spans="2:7" ht="15" customHeight="1" x14ac:dyDescent="0.25">
      <c r="B484" s="8" t="s">
        <v>450</v>
      </c>
      <c r="C484" s="2" t="s">
        <v>2</v>
      </c>
      <c r="D484" s="3" t="s">
        <v>2</v>
      </c>
      <c r="F484" t="s">
        <v>1751</v>
      </c>
      <c r="G484" t="s">
        <v>2855</v>
      </c>
    </row>
    <row r="485" spans="2:7" ht="15" customHeight="1" x14ac:dyDescent="0.25">
      <c r="B485" s="7" t="s">
        <v>451</v>
      </c>
      <c r="C485" s="2" t="s">
        <v>2</v>
      </c>
      <c r="D485" s="3" t="s">
        <v>2</v>
      </c>
      <c r="F485" t="s">
        <v>1752</v>
      </c>
      <c r="G485" t="s">
        <v>2856</v>
      </c>
    </row>
    <row r="486" spans="2:7" ht="15" customHeight="1" x14ac:dyDescent="0.25">
      <c r="B486" s="8" t="s">
        <v>452</v>
      </c>
      <c r="C486" s="2" t="s">
        <v>2</v>
      </c>
      <c r="D486" s="3" t="s">
        <v>2</v>
      </c>
      <c r="F486" t="s">
        <v>1753</v>
      </c>
      <c r="G486" t="s">
        <v>2857</v>
      </c>
    </row>
    <row r="487" spans="2:7" ht="15" customHeight="1" x14ac:dyDescent="0.25">
      <c r="B487" s="8" t="s">
        <v>453</v>
      </c>
      <c r="C487" s="2" t="s">
        <v>2</v>
      </c>
      <c r="D487" s="3" t="s">
        <v>2</v>
      </c>
      <c r="F487" t="s">
        <v>1754</v>
      </c>
      <c r="G487" t="s">
        <v>2858</v>
      </c>
    </row>
    <row r="488" spans="2:7" ht="15" customHeight="1" x14ac:dyDescent="0.25">
      <c r="B488" s="4" t="s">
        <v>454</v>
      </c>
      <c r="C488" s="5" t="s">
        <v>2</v>
      </c>
      <c r="D488" s="6" t="s">
        <v>2</v>
      </c>
      <c r="F488" t="s">
        <v>1755</v>
      </c>
      <c r="G488" t="s">
        <v>2859</v>
      </c>
    </row>
    <row r="489" spans="2:7" ht="15" customHeight="1" x14ac:dyDescent="0.25">
      <c r="B489" s="7" t="s">
        <v>455</v>
      </c>
      <c r="C489" s="2" t="s">
        <v>2</v>
      </c>
      <c r="D489" s="3" t="s">
        <v>2</v>
      </c>
      <c r="F489" t="s">
        <v>1756</v>
      </c>
      <c r="G489" t="s">
        <v>2860</v>
      </c>
    </row>
    <row r="490" spans="2:7" ht="15" customHeight="1" x14ac:dyDescent="0.25">
      <c r="B490" s="8" t="s">
        <v>456</v>
      </c>
      <c r="C490" s="2" t="s">
        <v>2</v>
      </c>
      <c r="D490" s="3" t="s">
        <v>2</v>
      </c>
      <c r="F490" t="s">
        <v>1757</v>
      </c>
      <c r="G490" t="s">
        <v>2861</v>
      </c>
    </row>
    <row r="491" spans="2:7" ht="15" customHeight="1" x14ac:dyDescent="0.25">
      <c r="B491" s="23" t="s">
        <v>457</v>
      </c>
      <c r="C491" s="2" t="s">
        <v>2</v>
      </c>
      <c r="D491" s="3" t="s">
        <v>2</v>
      </c>
      <c r="F491" t="s">
        <v>1758</v>
      </c>
      <c r="G491" t="s">
        <v>2862</v>
      </c>
    </row>
    <row r="492" spans="2:7" ht="15" customHeight="1" x14ac:dyDescent="0.25">
      <c r="B492" s="4" t="s">
        <v>458</v>
      </c>
      <c r="C492" s="5" t="s">
        <v>2</v>
      </c>
      <c r="D492" s="6" t="s">
        <v>2</v>
      </c>
      <c r="F492" t="s">
        <v>1759</v>
      </c>
      <c r="G492" t="s">
        <v>2863</v>
      </c>
    </row>
    <row r="493" spans="2:7" ht="15" customHeight="1" x14ac:dyDescent="0.25">
      <c r="B493" s="4" t="s">
        <v>459</v>
      </c>
      <c r="C493" s="5" t="s">
        <v>2</v>
      </c>
      <c r="D493" s="6" t="s">
        <v>2</v>
      </c>
      <c r="F493" t="s">
        <v>1760</v>
      </c>
      <c r="G493" t="s">
        <v>2864</v>
      </c>
    </row>
    <row r="494" spans="2:7" ht="15" customHeight="1" x14ac:dyDescent="0.25">
      <c r="B494" s="7" t="s">
        <v>460</v>
      </c>
      <c r="C494" s="2" t="s">
        <v>2</v>
      </c>
      <c r="D494" s="3" t="s">
        <v>2</v>
      </c>
      <c r="F494" t="s">
        <v>1761</v>
      </c>
      <c r="G494" t="s">
        <v>2865</v>
      </c>
    </row>
    <row r="495" spans="2:7" ht="15" customHeight="1" x14ac:dyDescent="0.25">
      <c r="B495" s="7" t="s">
        <v>461</v>
      </c>
      <c r="C495" s="2" t="s">
        <v>2</v>
      </c>
      <c r="D495" s="3" t="s">
        <v>2</v>
      </c>
      <c r="F495" t="s">
        <v>1762</v>
      </c>
      <c r="G495" t="s">
        <v>2866</v>
      </c>
    </row>
    <row r="496" spans="2:7" ht="15" customHeight="1" x14ac:dyDescent="0.25">
      <c r="B496" s="7" t="s">
        <v>462</v>
      </c>
      <c r="C496" s="2" t="s">
        <v>2</v>
      </c>
      <c r="D496" s="3" t="s">
        <v>2</v>
      </c>
      <c r="F496" t="s">
        <v>1763</v>
      </c>
      <c r="G496" t="s">
        <v>2867</v>
      </c>
    </row>
    <row r="497" spans="2:7" ht="15" customHeight="1" x14ac:dyDescent="0.25">
      <c r="B497" s="7" t="s">
        <v>463</v>
      </c>
      <c r="C497" s="2" t="s">
        <v>2</v>
      </c>
      <c r="D497" s="3" t="s">
        <v>2</v>
      </c>
      <c r="F497" t="s">
        <v>1764</v>
      </c>
      <c r="G497" t="s">
        <v>2868</v>
      </c>
    </row>
    <row r="498" spans="2:7" ht="15" customHeight="1" x14ac:dyDescent="0.25">
      <c r="B498" s="8" t="s">
        <v>464</v>
      </c>
      <c r="C498" s="2" t="s">
        <v>2</v>
      </c>
      <c r="D498" s="3" t="s">
        <v>2</v>
      </c>
      <c r="F498" t="s">
        <v>1765</v>
      </c>
      <c r="G498" t="s">
        <v>2869</v>
      </c>
    </row>
    <row r="499" spans="2:7" ht="15" customHeight="1" x14ac:dyDescent="0.25">
      <c r="B499" s="8" t="s">
        <v>465</v>
      </c>
      <c r="C499" s="2" t="s">
        <v>2</v>
      </c>
      <c r="D499" s="3" t="s">
        <v>2</v>
      </c>
      <c r="F499" t="s">
        <v>1766</v>
      </c>
      <c r="G499" t="s">
        <v>2853</v>
      </c>
    </row>
    <row r="500" spans="2:7" ht="15" customHeight="1" x14ac:dyDescent="0.25">
      <c r="B500" s="7" t="s">
        <v>466</v>
      </c>
      <c r="C500" s="2" t="s">
        <v>2</v>
      </c>
      <c r="D500" s="3" t="s">
        <v>2</v>
      </c>
      <c r="F500" t="s">
        <v>1767</v>
      </c>
      <c r="G500" t="s">
        <v>2870</v>
      </c>
    </row>
    <row r="501" spans="2:7" ht="15" customHeight="1" x14ac:dyDescent="0.25">
      <c r="B501" s="1" t="s">
        <v>467</v>
      </c>
      <c r="C501" s="2" t="s">
        <v>2</v>
      </c>
      <c r="D501" s="3" t="s">
        <v>2</v>
      </c>
      <c r="F501" t="s">
        <v>1768</v>
      </c>
      <c r="G501" t="s">
        <v>2871</v>
      </c>
    </row>
    <row r="502" spans="2:7" ht="15" customHeight="1" x14ac:dyDescent="0.25">
      <c r="B502" s="4" t="s">
        <v>468</v>
      </c>
      <c r="C502" s="5" t="s">
        <v>2</v>
      </c>
      <c r="D502" s="6" t="s">
        <v>2</v>
      </c>
      <c r="F502" t="s">
        <v>1769</v>
      </c>
      <c r="G502" t="s">
        <v>2872</v>
      </c>
    </row>
    <row r="503" spans="2:7" ht="15" customHeight="1" x14ac:dyDescent="0.25">
      <c r="B503" s="7" t="s">
        <v>469</v>
      </c>
      <c r="C503" s="2" t="s">
        <v>2</v>
      </c>
      <c r="D503" s="3" t="s">
        <v>2</v>
      </c>
      <c r="F503" t="s">
        <v>1770</v>
      </c>
      <c r="G503" t="s">
        <v>2873</v>
      </c>
    </row>
    <row r="504" spans="2:7" ht="15" customHeight="1" x14ac:dyDescent="0.25">
      <c r="B504" s="8" t="s">
        <v>470</v>
      </c>
      <c r="C504" s="2" t="s">
        <v>2</v>
      </c>
      <c r="D504" s="3" t="s">
        <v>2</v>
      </c>
      <c r="F504" t="s">
        <v>1771</v>
      </c>
      <c r="G504" t="s">
        <v>2873</v>
      </c>
    </row>
    <row r="505" spans="2:7" ht="15" customHeight="1" x14ac:dyDescent="0.25">
      <c r="B505" s="8" t="s">
        <v>471</v>
      </c>
      <c r="C505" s="2" t="s">
        <v>2</v>
      </c>
      <c r="D505" s="3" t="s">
        <v>2</v>
      </c>
      <c r="F505" t="s">
        <v>1772</v>
      </c>
      <c r="G505" t="s">
        <v>2874</v>
      </c>
    </row>
    <row r="506" spans="2:7" ht="15" customHeight="1" x14ac:dyDescent="0.25">
      <c r="B506" s="7" t="s">
        <v>472</v>
      </c>
      <c r="C506" s="2" t="s">
        <v>2</v>
      </c>
      <c r="D506" s="3" t="s">
        <v>2</v>
      </c>
      <c r="F506" t="s">
        <v>1773</v>
      </c>
      <c r="G506" t="s">
        <v>2875</v>
      </c>
    </row>
    <row r="507" spans="2:7" ht="15" customHeight="1" x14ac:dyDescent="0.25">
      <c r="B507" s="8" t="s">
        <v>473</v>
      </c>
      <c r="C507" s="2" t="s">
        <v>2</v>
      </c>
      <c r="D507" s="3" t="s">
        <v>2</v>
      </c>
      <c r="F507" t="s">
        <v>1774</v>
      </c>
      <c r="G507" t="s">
        <v>2875</v>
      </c>
    </row>
    <row r="508" spans="2:7" ht="15" customHeight="1" x14ac:dyDescent="0.25">
      <c r="B508" s="8" t="s">
        <v>474</v>
      </c>
      <c r="C508" s="2" t="s">
        <v>2</v>
      </c>
      <c r="D508" s="3" t="s">
        <v>2</v>
      </c>
      <c r="F508" t="s">
        <v>1775</v>
      </c>
      <c r="G508" t="s">
        <v>2876</v>
      </c>
    </row>
    <row r="509" spans="2:7" ht="15" customHeight="1" x14ac:dyDescent="0.25">
      <c r="B509" s="7" t="s">
        <v>475</v>
      </c>
      <c r="C509" s="2" t="s">
        <v>2</v>
      </c>
      <c r="D509" s="3" t="s">
        <v>2</v>
      </c>
      <c r="F509" t="s">
        <v>1776</v>
      </c>
      <c r="G509" t="s">
        <v>2877</v>
      </c>
    </row>
    <row r="510" spans="2:7" ht="15" customHeight="1" x14ac:dyDescent="0.25">
      <c r="B510" s="8" t="s">
        <v>476</v>
      </c>
      <c r="C510" s="2" t="s">
        <v>2</v>
      </c>
      <c r="D510" s="3" t="s">
        <v>2</v>
      </c>
      <c r="F510" t="s">
        <v>1777</v>
      </c>
      <c r="G510" t="s">
        <v>2878</v>
      </c>
    </row>
    <row r="511" spans="2:7" ht="15" customHeight="1" x14ac:dyDescent="0.25">
      <c r="B511" s="8" t="s">
        <v>477</v>
      </c>
      <c r="C511" s="2" t="s">
        <v>2</v>
      </c>
      <c r="D511" s="3" t="s">
        <v>2</v>
      </c>
      <c r="F511" t="s">
        <v>1778</v>
      </c>
      <c r="G511" t="s">
        <v>2875</v>
      </c>
    </row>
    <row r="512" spans="2:7" ht="15" customHeight="1" x14ac:dyDescent="0.25">
      <c r="B512" s="7" t="s">
        <v>478</v>
      </c>
      <c r="C512" s="2" t="s">
        <v>2</v>
      </c>
      <c r="D512" s="3" t="s">
        <v>2</v>
      </c>
      <c r="F512" t="s">
        <v>1779</v>
      </c>
      <c r="G512" t="s">
        <v>2879</v>
      </c>
    </row>
    <row r="513" spans="2:7" ht="15" customHeight="1" x14ac:dyDescent="0.25">
      <c r="B513" s="8" t="s">
        <v>479</v>
      </c>
      <c r="C513" s="2" t="s">
        <v>2</v>
      </c>
      <c r="D513" s="3" t="s">
        <v>2</v>
      </c>
      <c r="F513" t="s">
        <v>1780</v>
      </c>
      <c r="G513" t="s">
        <v>2879</v>
      </c>
    </row>
    <row r="514" spans="2:7" ht="15" customHeight="1" x14ac:dyDescent="0.25">
      <c r="B514" s="8" t="s">
        <v>480</v>
      </c>
      <c r="C514" s="2" t="s">
        <v>2</v>
      </c>
      <c r="D514" s="3" t="s">
        <v>2</v>
      </c>
      <c r="F514" t="s">
        <v>1781</v>
      </c>
      <c r="G514" t="s">
        <v>2880</v>
      </c>
    </row>
    <row r="515" spans="2:7" ht="15" customHeight="1" x14ac:dyDescent="0.25">
      <c r="B515" s="7" t="s">
        <v>481</v>
      </c>
      <c r="C515" s="2" t="s">
        <v>2</v>
      </c>
      <c r="D515" s="3" t="s">
        <v>2</v>
      </c>
      <c r="F515" t="s">
        <v>1782</v>
      </c>
      <c r="G515" t="s">
        <v>2881</v>
      </c>
    </row>
    <row r="516" spans="2:7" ht="15" customHeight="1" x14ac:dyDescent="0.25">
      <c r="B516" s="7" t="s">
        <v>482</v>
      </c>
      <c r="C516" s="2" t="s">
        <v>2</v>
      </c>
      <c r="D516" s="3" t="s">
        <v>2</v>
      </c>
      <c r="F516" t="s">
        <v>1783</v>
      </c>
      <c r="G516" t="s">
        <v>2882</v>
      </c>
    </row>
    <row r="517" spans="2:7" ht="15" customHeight="1" x14ac:dyDescent="0.25">
      <c r="B517" s="8" t="s">
        <v>483</v>
      </c>
      <c r="C517" s="2" t="s">
        <v>2</v>
      </c>
      <c r="D517" s="3" t="s">
        <v>2</v>
      </c>
      <c r="F517" t="s">
        <v>1784</v>
      </c>
      <c r="G517" t="s">
        <v>2878</v>
      </c>
    </row>
    <row r="518" spans="2:7" ht="15" customHeight="1" x14ac:dyDescent="0.25">
      <c r="B518" s="8" t="s">
        <v>484</v>
      </c>
      <c r="C518" s="2" t="s">
        <v>2</v>
      </c>
      <c r="D518" s="3" t="s">
        <v>2</v>
      </c>
      <c r="F518" t="s">
        <v>1785</v>
      </c>
      <c r="G518" t="s">
        <v>2875</v>
      </c>
    </row>
    <row r="519" spans="2:7" ht="15" customHeight="1" x14ac:dyDescent="0.25">
      <c r="B519" s="8" t="s">
        <v>485</v>
      </c>
      <c r="C519" s="2" t="s">
        <v>2</v>
      </c>
      <c r="D519" s="3" t="s">
        <v>2</v>
      </c>
      <c r="F519" t="s">
        <v>1786</v>
      </c>
      <c r="G519" t="s">
        <v>2879</v>
      </c>
    </row>
    <row r="520" spans="2:7" ht="15" customHeight="1" x14ac:dyDescent="0.25">
      <c r="B520" s="8" t="s">
        <v>486</v>
      </c>
      <c r="C520" s="2" t="s">
        <v>2</v>
      </c>
      <c r="D520" s="3" t="s">
        <v>2</v>
      </c>
      <c r="F520" t="s">
        <v>1787</v>
      </c>
      <c r="G520" t="s">
        <v>2883</v>
      </c>
    </row>
    <row r="521" spans="2:7" ht="15" customHeight="1" x14ac:dyDescent="0.25">
      <c r="B521" s="7" t="s">
        <v>487</v>
      </c>
      <c r="C521" s="2" t="s">
        <v>2</v>
      </c>
      <c r="D521" s="3" t="s">
        <v>2</v>
      </c>
      <c r="F521" t="s">
        <v>1788</v>
      </c>
      <c r="G521" t="s">
        <v>2884</v>
      </c>
    </row>
    <row r="522" spans="2:7" ht="15" customHeight="1" x14ac:dyDescent="0.25">
      <c r="B522" s="8" t="s">
        <v>488</v>
      </c>
      <c r="C522" s="2" t="s">
        <v>2</v>
      </c>
      <c r="D522" s="3" t="s">
        <v>2</v>
      </c>
      <c r="F522" t="s">
        <v>1789</v>
      </c>
      <c r="G522" t="s">
        <v>2885</v>
      </c>
    </row>
    <row r="523" spans="2:7" ht="15" customHeight="1" x14ac:dyDescent="0.25">
      <c r="B523" s="9" t="s">
        <v>489</v>
      </c>
      <c r="C523" s="2" t="s">
        <v>2</v>
      </c>
      <c r="D523" s="3" t="s">
        <v>2</v>
      </c>
      <c r="F523" t="s">
        <v>1790</v>
      </c>
      <c r="G523" t="s">
        <v>2878</v>
      </c>
    </row>
    <row r="524" spans="2:7" ht="15" customHeight="1" x14ac:dyDescent="0.25">
      <c r="B524" s="9" t="s">
        <v>490</v>
      </c>
      <c r="C524" s="2" t="s">
        <v>2</v>
      </c>
      <c r="D524" s="3" t="s">
        <v>2</v>
      </c>
      <c r="F524" t="s">
        <v>1791</v>
      </c>
      <c r="G524" t="s">
        <v>2875</v>
      </c>
    </row>
    <row r="525" spans="2:7" ht="15" customHeight="1" x14ac:dyDescent="0.25">
      <c r="B525" s="9" t="s">
        <v>491</v>
      </c>
      <c r="C525" s="2" t="s">
        <v>2</v>
      </c>
      <c r="D525" s="3" t="s">
        <v>2</v>
      </c>
      <c r="F525" t="s">
        <v>1792</v>
      </c>
      <c r="G525" t="s">
        <v>2879</v>
      </c>
    </row>
    <row r="526" spans="2:7" ht="15" customHeight="1" x14ac:dyDescent="0.25">
      <c r="B526" s="8" t="s">
        <v>492</v>
      </c>
      <c r="C526" s="2" t="s">
        <v>2</v>
      </c>
      <c r="D526" s="3" t="s">
        <v>2</v>
      </c>
      <c r="F526" t="s">
        <v>1793</v>
      </c>
      <c r="G526" t="s">
        <v>2886</v>
      </c>
    </row>
    <row r="527" spans="2:7" ht="15" customHeight="1" x14ac:dyDescent="0.25">
      <c r="B527" s="8" t="s">
        <v>493</v>
      </c>
      <c r="C527" s="2" t="s">
        <v>2</v>
      </c>
      <c r="D527" s="3" t="s">
        <v>2</v>
      </c>
      <c r="F527" t="s">
        <v>1794</v>
      </c>
      <c r="G527" t="s">
        <v>2887</v>
      </c>
    </row>
    <row r="528" spans="2:7" ht="15" customHeight="1" x14ac:dyDescent="0.25">
      <c r="B528" s="4" t="s">
        <v>494</v>
      </c>
      <c r="C528" s="5" t="s">
        <v>2</v>
      </c>
      <c r="D528" s="6" t="s">
        <v>2</v>
      </c>
      <c r="F528" t="s">
        <v>1795</v>
      </c>
      <c r="G528" t="s">
        <v>2888</v>
      </c>
    </row>
    <row r="529" spans="2:7" ht="15" customHeight="1" x14ac:dyDescent="0.25">
      <c r="B529" s="7" t="s">
        <v>495</v>
      </c>
      <c r="C529" s="2" t="s">
        <v>2</v>
      </c>
      <c r="D529" s="3" t="s">
        <v>2</v>
      </c>
      <c r="F529" t="s">
        <v>1796</v>
      </c>
      <c r="G529" t="s">
        <v>2889</v>
      </c>
    </row>
    <row r="530" spans="2:7" ht="15" customHeight="1" x14ac:dyDescent="0.25">
      <c r="B530" s="8" t="s">
        <v>496</v>
      </c>
      <c r="C530" s="2" t="s">
        <v>2</v>
      </c>
      <c r="D530" s="3" t="s">
        <v>2</v>
      </c>
      <c r="F530" t="s">
        <v>1797</v>
      </c>
      <c r="G530" t="s">
        <v>2890</v>
      </c>
    </row>
    <row r="531" spans="2:7" ht="15" customHeight="1" x14ac:dyDescent="0.25">
      <c r="B531" s="8" t="s">
        <v>497</v>
      </c>
      <c r="C531" s="2" t="s">
        <v>2</v>
      </c>
      <c r="D531" s="3" t="s">
        <v>2</v>
      </c>
      <c r="F531" t="s">
        <v>1798</v>
      </c>
      <c r="G531" t="s">
        <v>2891</v>
      </c>
    </row>
    <row r="532" spans="2:7" ht="15" customHeight="1" x14ac:dyDescent="0.25">
      <c r="B532" s="8" t="s">
        <v>498</v>
      </c>
      <c r="C532" s="2" t="s">
        <v>2</v>
      </c>
      <c r="D532" s="3" t="s">
        <v>2</v>
      </c>
      <c r="F532" t="s">
        <v>1799</v>
      </c>
      <c r="G532" t="s">
        <v>2892</v>
      </c>
    </row>
    <row r="533" spans="2:7" ht="15" customHeight="1" x14ac:dyDescent="0.25">
      <c r="B533" s="8" t="s">
        <v>499</v>
      </c>
      <c r="C533" s="2" t="s">
        <v>2</v>
      </c>
      <c r="D533" s="3" t="s">
        <v>2</v>
      </c>
      <c r="F533" t="s">
        <v>1800</v>
      </c>
      <c r="G533" t="s">
        <v>2893</v>
      </c>
    </row>
    <row r="534" spans="2:7" ht="15" customHeight="1" x14ac:dyDescent="0.25">
      <c r="B534" s="8" t="s">
        <v>500</v>
      </c>
      <c r="C534" s="2" t="s">
        <v>2</v>
      </c>
      <c r="D534" s="3" t="s">
        <v>2</v>
      </c>
      <c r="F534" t="s">
        <v>1801</v>
      </c>
      <c r="G534" t="s">
        <v>2894</v>
      </c>
    </row>
    <row r="535" spans="2:7" ht="15" customHeight="1" x14ac:dyDescent="0.25">
      <c r="B535" s="7" t="s">
        <v>501</v>
      </c>
      <c r="C535" s="2" t="s">
        <v>2</v>
      </c>
      <c r="D535" s="3" t="s">
        <v>2</v>
      </c>
      <c r="F535" t="s">
        <v>1802</v>
      </c>
      <c r="G535" t="s">
        <v>2895</v>
      </c>
    </row>
    <row r="536" spans="2:7" ht="15" customHeight="1" x14ac:dyDescent="0.25">
      <c r="B536" s="8" t="s">
        <v>502</v>
      </c>
      <c r="C536" s="2" t="s">
        <v>2</v>
      </c>
      <c r="D536" s="3" t="s">
        <v>2</v>
      </c>
      <c r="F536" t="s">
        <v>1803</v>
      </c>
      <c r="G536" t="s">
        <v>2896</v>
      </c>
    </row>
    <row r="537" spans="2:7" ht="15" customHeight="1" x14ac:dyDescent="0.25">
      <c r="B537" s="8" t="s">
        <v>503</v>
      </c>
      <c r="C537" s="2" t="s">
        <v>2</v>
      </c>
      <c r="D537" s="3" t="s">
        <v>2</v>
      </c>
      <c r="F537" t="s">
        <v>1804</v>
      </c>
      <c r="G537" t="s">
        <v>2897</v>
      </c>
    </row>
    <row r="538" spans="2:7" ht="15" customHeight="1" x14ac:dyDescent="0.25">
      <c r="B538" s="7" t="s">
        <v>504</v>
      </c>
      <c r="C538" s="2" t="s">
        <v>2</v>
      </c>
      <c r="D538" s="3" t="s">
        <v>2</v>
      </c>
      <c r="F538" t="s">
        <v>1805</v>
      </c>
      <c r="G538" t="s">
        <v>2898</v>
      </c>
    </row>
    <row r="539" spans="2:7" ht="15" customHeight="1" x14ac:dyDescent="0.25">
      <c r="B539" s="7" t="s">
        <v>505</v>
      </c>
      <c r="C539" s="2" t="s">
        <v>2</v>
      </c>
      <c r="D539" s="3" t="s">
        <v>2</v>
      </c>
      <c r="F539" t="s">
        <v>1806</v>
      </c>
      <c r="G539" t="s">
        <v>2899</v>
      </c>
    </row>
    <row r="540" spans="2:7" ht="15" customHeight="1" x14ac:dyDescent="0.25">
      <c r="B540" s="7" t="s">
        <v>506</v>
      </c>
      <c r="C540" s="2" t="s">
        <v>2</v>
      </c>
      <c r="D540" s="3" t="s">
        <v>2</v>
      </c>
      <c r="F540" t="s">
        <v>1807</v>
      </c>
      <c r="G540" t="s">
        <v>2900</v>
      </c>
    </row>
    <row r="541" spans="2:7" ht="15" customHeight="1" x14ac:dyDescent="0.25">
      <c r="B541" s="8" t="s">
        <v>507</v>
      </c>
      <c r="C541" s="2" t="s">
        <v>2</v>
      </c>
      <c r="D541" s="3" t="s">
        <v>2</v>
      </c>
      <c r="F541" t="s">
        <v>1808</v>
      </c>
      <c r="G541" t="s">
        <v>2901</v>
      </c>
    </row>
    <row r="542" spans="2:7" ht="15" customHeight="1" x14ac:dyDescent="0.25">
      <c r="B542" s="8" t="s">
        <v>508</v>
      </c>
      <c r="C542" s="2" t="s">
        <v>2</v>
      </c>
      <c r="D542" s="3" t="s">
        <v>2</v>
      </c>
      <c r="F542" t="s">
        <v>1809</v>
      </c>
      <c r="G542" t="s">
        <v>2902</v>
      </c>
    </row>
    <row r="543" spans="2:7" ht="15" customHeight="1" x14ac:dyDescent="0.25">
      <c r="B543" s="8" t="s">
        <v>509</v>
      </c>
      <c r="C543" s="2" t="s">
        <v>2</v>
      </c>
      <c r="D543" s="3" t="s">
        <v>2</v>
      </c>
      <c r="F543" t="s">
        <v>1810</v>
      </c>
      <c r="G543" t="s">
        <v>2903</v>
      </c>
    </row>
    <row r="544" spans="2:7" ht="15" customHeight="1" x14ac:dyDescent="0.25">
      <c r="B544" s="8" t="s">
        <v>510</v>
      </c>
      <c r="C544" s="2" t="s">
        <v>2</v>
      </c>
      <c r="D544" s="3" t="s">
        <v>2</v>
      </c>
      <c r="F544" t="s">
        <v>1811</v>
      </c>
      <c r="G544" t="s">
        <v>2894</v>
      </c>
    </row>
    <row r="545" spans="2:7" ht="15" customHeight="1" x14ac:dyDescent="0.25">
      <c r="B545" s="7" t="s">
        <v>511</v>
      </c>
      <c r="C545" s="2" t="s">
        <v>2</v>
      </c>
      <c r="D545" s="3" t="s">
        <v>2</v>
      </c>
      <c r="F545" t="s">
        <v>1812</v>
      </c>
      <c r="G545" t="s">
        <v>2904</v>
      </c>
    </row>
    <row r="546" spans="2:7" ht="15" customHeight="1" x14ac:dyDescent="0.25">
      <c r="B546" s="8" t="s">
        <v>512</v>
      </c>
      <c r="C546" s="2" t="s">
        <v>2</v>
      </c>
      <c r="D546" s="3" t="s">
        <v>2</v>
      </c>
      <c r="F546" t="s">
        <v>1813</v>
      </c>
      <c r="G546" t="s">
        <v>2905</v>
      </c>
    </row>
    <row r="547" spans="2:7" ht="15" customHeight="1" x14ac:dyDescent="0.25">
      <c r="B547" s="8" t="s">
        <v>513</v>
      </c>
      <c r="C547" s="2" t="s">
        <v>2</v>
      </c>
      <c r="D547" s="3" t="s">
        <v>2</v>
      </c>
      <c r="F547" t="s">
        <v>1814</v>
      </c>
      <c r="G547" t="s">
        <v>2906</v>
      </c>
    </row>
    <row r="548" spans="2:7" ht="15" customHeight="1" x14ac:dyDescent="0.25">
      <c r="B548" s="8" t="s">
        <v>514</v>
      </c>
      <c r="C548" s="2" t="s">
        <v>2</v>
      </c>
      <c r="D548" s="3" t="s">
        <v>2</v>
      </c>
      <c r="F548" t="s">
        <v>1815</v>
      </c>
      <c r="G548" t="s">
        <v>2907</v>
      </c>
    </row>
    <row r="549" spans="2:7" ht="15" customHeight="1" x14ac:dyDescent="0.25">
      <c r="B549" s="8" t="s">
        <v>515</v>
      </c>
      <c r="C549" s="2" t="s">
        <v>2</v>
      </c>
      <c r="D549" s="3" t="s">
        <v>2</v>
      </c>
      <c r="F549" t="s">
        <v>1816</v>
      </c>
      <c r="G549" t="s">
        <v>2908</v>
      </c>
    </row>
    <row r="550" spans="2:7" ht="15" customHeight="1" x14ac:dyDescent="0.25">
      <c r="B550" s="7" t="s">
        <v>516</v>
      </c>
      <c r="C550" s="2" t="s">
        <v>2</v>
      </c>
      <c r="D550" s="3" t="s">
        <v>2</v>
      </c>
      <c r="F550" t="s">
        <v>1817</v>
      </c>
      <c r="G550" t="s">
        <v>2909</v>
      </c>
    </row>
    <row r="551" spans="2:7" ht="15" customHeight="1" x14ac:dyDescent="0.25">
      <c r="B551" s="7" t="s">
        <v>517</v>
      </c>
      <c r="C551" s="2" t="s">
        <v>2</v>
      </c>
      <c r="D551" s="3" t="s">
        <v>2</v>
      </c>
      <c r="F551" t="s">
        <v>1818</v>
      </c>
      <c r="G551" t="s">
        <v>2910</v>
      </c>
    </row>
    <row r="552" spans="2:7" ht="15" customHeight="1" x14ac:dyDescent="0.25">
      <c r="B552" s="8" t="s">
        <v>518</v>
      </c>
      <c r="C552" s="2" t="s">
        <v>2</v>
      </c>
      <c r="D552" s="3" t="s">
        <v>2</v>
      </c>
      <c r="F552" t="s">
        <v>1819</v>
      </c>
      <c r="G552" t="s">
        <v>2911</v>
      </c>
    </row>
    <row r="553" spans="2:7" ht="15" customHeight="1" x14ac:dyDescent="0.25">
      <c r="B553" s="9" t="s">
        <v>519</v>
      </c>
      <c r="C553" s="2" t="s">
        <v>2</v>
      </c>
      <c r="D553" s="3" t="s">
        <v>2</v>
      </c>
      <c r="F553" t="s">
        <v>1820</v>
      </c>
      <c r="G553" t="s">
        <v>2890</v>
      </c>
    </row>
    <row r="554" spans="2:7" ht="15" customHeight="1" x14ac:dyDescent="0.25">
      <c r="B554" s="9" t="s">
        <v>520</v>
      </c>
      <c r="C554" s="2" t="s">
        <v>2</v>
      </c>
      <c r="D554" s="3" t="s">
        <v>2</v>
      </c>
      <c r="F554" t="s">
        <v>1821</v>
      </c>
      <c r="G554" t="s">
        <v>2912</v>
      </c>
    </row>
    <row r="555" spans="2:7" ht="15" customHeight="1" x14ac:dyDescent="0.25">
      <c r="B555" s="9" t="s">
        <v>521</v>
      </c>
      <c r="C555" s="2" t="s">
        <v>2</v>
      </c>
      <c r="D555" s="3" t="s">
        <v>2</v>
      </c>
      <c r="F555" t="s">
        <v>1822</v>
      </c>
      <c r="G555" t="s">
        <v>2892</v>
      </c>
    </row>
    <row r="556" spans="2:7" ht="15" customHeight="1" x14ac:dyDescent="0.25">
      <c r="B556" s="9" t="s">
        <v>522</v>
      </c>
      <c r="C556" s="2" t="s">
        <v>2</v>
      </c>
      <c r="D556" s="3" t="s">
        <v>2</v>
      </c>
      <c r="F556" t="s">
        <v>1823</v>
      </c>
      <c r="G556" t="s">
        <v>2899</v>
      </c>
    </row>
    <row r="557" spans="2:7" ht="15" customHeight="1" x14ac:dyDescent="0.25">
      <c r="B557" s="9" t="s">
        <v>523</v>
      </c>
      <c r="C557" s="2" t="s">
        <v>2</v>
      </c>
      <c r="D557" s="3" t="s">
        <v>2</v>
      </c>
      <c r="F557" t="s">
        <v>1824</v>
      </c>
      <c r="G557" t="s">
        <v>2913</v>
      </c>
    </row>
    <row r="558" spans="2:7" ht="15" customHeight="1" x14ac:dyDescent="0.25">
      <c r="B558" s="9" t="s">
        <v>524</v>
      </c>
      <c r="C558" s="2" t="s">
        <v>2</v>
      </c>
      <c r="D558" s="3" t="s">
        <v>2</v>
      </c>
      <c r="F558" t="s">
        <v>1825</v>
      </c>
      <c r="G558" t="s">
        <v>2894</v>
      </c>
    </row>
    <row r="559" spans="2:7" ht="15" customHeight="1" x14ac:dyDescent="0.25">
      <c r="B559" s="8" t="s">
        <v>525</v>
      </c>
      <c r="C559" s="2" t="s">
        <v>2</v>
      </c>
      <c r="D559" s="3" t="s">
        <v>2</v>
      </c>
      <c r="F559" t="s">
        <v>1826</v>
      </c>
      <c r="G559" t="s">
        <v>2914</v>
      </c>
    </row>
    <row r="560" spans="2:7" ht="15" customHeight="1" x14ac:dyDescent="0.25">
      <c r="B560" s="8" t="s">
        <v>526</v>
      </c>
      <c r="C560" s="2" t="s">
        <v>2</v>
      </c>
      <c r="D560" s="3" t="s">
        <v>2</v>
      </c>
      <c r="F560" t="s">
        <v>1827</v>
      </c>
      <c r="G560" t="s">
        <v>2915</v>
      </c>
    </row>
    <row r="561" spans="2:7" ht="15" customHeight="1" x14ac:dyDescent="0.25">
      <c r="B561" s="8" t="s">
        <v>527</v>
      </c>
      <c r="C561" s="2" t="s">
        <v>2</v>
      </c>
      <c r="D561" s="3" t="s">
        <v>2</v>
      </c>
      <c r="F561" t="s">
        <v>1828</v>
      </c>
      <c r="G561" t="s">
        <v>2916</v>
      </c>
    </row>
    <row r="562" spans="2:7" ht="15" customHeight="1" x14ac:dyDescent="0.25">
      <c r="B562" s="4" t="s">
        <v>528</v>
      </c>
      <c r="C562" s="5" t="s">
        <v>2</v>
      </c>
      <c r="D562" s="6" t="s">
        <v>2</v>
      </c>
      <c r="F562" t="s">
        <v>1829</v>
      </c>
      <c r="G562" t="s">
        <v>2917</v>
      </c>
    </row>
    <row r="563" spans="2:7" ht="15" customHeight="1" x14ac:dyDescent="0.25">
      <c r="B563" s="7" t="s">
        <v>529</v>
      </c>
      <c r="C563" s="2" t="s">
        <v>2</v>
      </c>
      <c r="D563" s="3" t="s">
        <v>2</v>
      </c>
      <c r="F563" t="s">
        <v>1830</v>
      </c>
      <c r="G563" t="s">
        <v>2918</v>
      </c>
    </row>
    <row r="564" spans="2:7" ht="15" customHeight="1" x14ac:dyDescent="0.25">
      <c r="B564" s="7" t="s">
        <v>530</v>
      </c>
      <c r="C564" s="2" t="s">
        <v>2</v>
      </c>
      <c r="D564" s="3" t="s">
        <v>2</v>
      </c>
      <c r="F564" t="s">
        <v>1831</v>
      </c>
      <c r="G564" t="s">
        <v>2919</v>
      </c>
    </row>
    <row r="565" spans="2:7" ht="15" customHeight="1" x14ac:dyDescent="0.25">
      <c r="B565" s="7" t="s">
        <v>531</v>
      </c>
      <c r="C565" s="2" t="s">
        <v>2</v>
      </c>
      <c r="D565" s="3" t="s">
        <v>2</v>
      </c>
      <c r="F565" t="s">
        <v>1832</v>
      </c>
      <c r="G565" t="s">
        <v>2920</v>
      </c>
    </row>
    <row r="566" spans="2:7" ht="15" customHeight="1" x14ac:dyDescent="0.25">
      <c r="B566" s="7" t="s">
        <v>532</v>
      </c>
      <c r="C566" s="2" t="s">
        <v>2</v>
      </c>
      <c r="D566" s="3" t="s">
        <v>2</v>
      </c>
      <c r="F566" t="s">
        <v>1833</v>
      </c>
      <c r="G566" t="s">
        <v>2921</v>
      </c>
    </row>
    <row r="567" spans="2:7" ht="15" customHeight="1" x14ac:dyDescent="0.25">
      <c r="B567" s="7" t="s">
        <v>533</v>
      </c>
      <c r="C567" s="2" t="s">
        <v>2</v>
      </c>
      <c r="D567" s="3" t="s">
        <v>2</v>
      </c>
      <c r="F567" t="s">
        <v>1834</v>
      </c>
      <c r="G567" t="s">
        <v>2922</v>
      </c>
    </row>
    <row r="568" spans="2:7" ht="15" customHeight="1" x14ac:dyDescent="0.25">
      <c r="B568" s="7" t="s">
        <v>534</v>
      </c>
      <c r="C568" s="2" t="s">
        <v>2</v>
      </c>
      <c r="D568" s="3" t="s">
        <v>2</v>
      </c>
      <c r="F568" t="s">
        <v>1835</v>
      </c>
      <c r="G568" t="s">
        <v>2923</v>
      </c>
    </row>
    <row r="569" spans="2:7" ht="15" customHeight="1" x14ac:dyDescent="0.25">
      <c r="B569" s="8" t="s">
        <v>535</v>
      </c>
      <c r="C569" s="2" t="s">
        <v>2</v>
      </c>
      <c r="D569" s="3" t="s">
        <v>2</v>
      </c>
      <c r="F569" t="s">
        <v>1836</v>
      </c>
      <c r="G569" t="s">
        <v>2924</v>
      </c>
    </row>
    <row r="570" spans="2:7" ht="15" customHeight="1" x14ac:dyDescent="0.25">
      <c r="B570" s="8" t="s">
        <v>536</v>
      </c>
      <c r="C570" s="17"/>
      <c r="D570" s="3" t="s">
        <v>2</v>
      </c>
      <c r="F570" t="s">
        <v>1837</v>
      </c>
      <c r="G570" t="s">
        <v>2925</v>
      </c>
    </row>
    <row r="571" spans="2:7" ht="15" customHeight="1" x14ac:dyDescent="0.25">
      <c r="B571" s="8" t="s">
        <v>537</v>
      </c>
      <c r="C571" s="2" t="s">
        <v>2</v>
      </c>
      <c r="D571" s="3" t="s">
        <v>2</v>
      </c>
      <c r="F571" t="s">
        <v>1838</v>
      </c>
      <c r="G571" t="s">
        <v>2926</v>
      </c>
    </row>
    <row r="572" spans="2:7" ht="15" customHeight="1" x14ac:dyDescent="0.25">
      <c r="B572" s="8" t="s">
        <v>538</v>
      </c>
      <c r="C572" s="2" t="s">
        <v>2</v>
      </c>
      <c r="D572" s="3" t="s">
        <v>2</v>
      </c>
      <c r="F572" t="s">
        <v>1839</v>
      </c>
      <c r="G572" t="s">
        <v>2927</v>
      </c>
    </row>
    <row r="573" spans="2:7" ht="15" customHeight="1" x14ac:dyDescent="0.25">
      <c r="B573" s="4" t="s">
        <v>539</v>
      </c>
      <c r="C573" s="5" t="s">
        <v>2</v>
      </c>
      <c r="D573" s="6" t="s">
        <v>2</v>
      </c>
      <c r="F573" t="s">
        <v>1840</v>
      </c>
      <c r="G573" t="s">
        <v>2928</v>
      </c>
    </row>
    <row r="574" spans="2:7" ht="15" customHeight="1" x14ac:dyDescent="0.25">
      <c r="B574" s="7" t="s">
        <v>540</v>
      </c>
      <c r="C574" s="2" t="s">
        <v>2</v>
      </c>
      <c r="D574" s="3" t="s">
        <v>2</v>
      </c>
      <c r="F574" t="s">
        <v>1841</v>
      </c>
      <c r="G574" t="s">
        <v>2929</v>
      </c>
    </row>
    <row r="575" spans="2:7" ht="15" customHeight="1" x14ac:dyDescent="0.25">
      <c r="B575" s="7" t="s">
        <v>541</v>
      </c>
      <c r="C575" s="2" t="s">
        <v>2</v>
      </c>
      <c r="D575" s="3" t="s">
        <v>2</v>
      </c>
      <c r="F575" t="s">
        <v>1842</v>
      </c>
      <c r="G575" t="s">
        <v>2930</v>
      </c>
    </row>
    <row r="576" spans="2:7" ht="15" customHeight="1" x14ac:dyDescent="0.25">
      <c r="B576" s="7" t="s">
        <v>542</v>
      </c>
      <c r="C576" s="2" t="s">
        <v>2</v>
      </c>
      <c r="D576" s="3" t="s">
        <v>2</v>
      </c>
      <c r="F576" t="s">
        <v>1843</v>
      </c>
      <c r="G576" t="s">
        <v>2931</v>
      </c>
    </row>
    <row r="577" spans="2:7" ht="15" customHeight="1" x14ac:dyDescent="0.25">
      <c r="B577" s="8" t="s">
        <v>543</v>
      </c>
      <c r="C577" s="48" t="s">
        <v>544</v>
      </c>
      <c r="D577" s="49" t="s">
        <v>544</v>
      </c>
      <c r="F577" t="s">
        <v>1844</v>
      </c>
      <c r="G577" t="s">
        <v>2932</v>
      </c>
    </row>
    <row r="578" spans="2:7" ht="15" customHeight="1" x14ac:dyDescent="0.25">
      <c r="B578" s="8" t="s">
        <v>545</v>
      </c>
      <c r="C578" s="48" t="s">
        <v>544</v>
      </c>
      <c r="D578" s="49" t="s">
        <v>544</v>
      </c>
      <c r="F578" t="s">
        <v>1845</v>
      </c>
      <c r="G578" t="s">
        <v>2926</v>
      </c>
    </row>
    <row r="579" spans="2:7" ht="15" customHeight="1" x14ac:dyDescent="0.25">
      <c r="B579" s="8" t="s">
        <v>546</v>
      </c>
      <c r="C579" s="2" t="s">
        <v>2</v>
      </c>
      <c r="D579" s="3" t="s">
        <v>2</v>
      </c>
      <c r="F579" t="s">
        <v>1846</v>
      </c>
      <c r="G579" t="s">
        <v>2927</v>
      </c>
    </row>
    <row r="580" spans="2:7" ht="15" customHeight="1" x14ac:dyDescent="0.25">
      <c r="B580" s="4" t="s">
        <v>547</v>
      </c>
      <c r="C580" s="5" t="s">
        <v>2</v>
      </c>
      <c r="D580" s="6" t="s">
        <v>2</v>
      </c>
      <c r="F580" t="s">
        <v>1847</v>
      </c>
      <c r="G580" t="s">
        <v>2933</v>
      </c>
    </row>
    <row r="581" spans="2:7" ht="15" customHeight="1" x14ac:dyDescent="0.25">
      <c r="B581" s="7" t="s">
        <v>548</v>
      </c>
      <c r="C581" s="2" t="s">
        <v>2</v>
      </c>
      <c r="D581" s="3" t="s">
        <v>2</v>
      </c>
      <c r="F581" t="s">
        <v>1848</v>
      </c>
      <c r="G581" t="s">
        <v>2934</v>
      </c>
    </row>
    <row r="582" spans="2:7" ht="15" customHeight="1" x14ac:dyDescent="0.25">
      <c r="B582" s="7" t="s">
        <v>549</v>
      </c>
      <c r="C582" s="2" t="s">
        <v>2</v>
      </c>
      <c r="D582" s="3" t="s">
        <v>2</v>
      </c>
      <c r="F582" t="s">
        <v>1849</v>
      </c>
      <c r="G582" t="s">
        <v>2935</v>
      </c>
    </row>
    <row r="583" spans="2:7" ht="15" customHeight="1" x14ac:dyDescent="0.25">
      <c r="B583" s="8" t="s">
        <v>550</v>
      </c>
      <c r="C583" s="2" t="s">
        <v>2</v>
      </c>
      <c r="D583" s="3" t="s">
        <v>2</v>
      </c>
      <c r="F583" t="s">
        <v>1850</v>
      </c>
      <c r="G583" t="s">
        <v>2936</v>
      </c>
    </row>
    <row r="584" spans="2:7" ht="15" customHeight="1" x14ac:dyDescent="0.25">
      <c r="B584" s="8" t="s">
        <v>551</v>
      </c>
      <c r="C584" s="2" t="s">
        <v>2</v>
      </c>
      <c r="D584" s="3" t="s">
        <v>2</v>
      </c>
      <c r="F584" t="s">
        <v>1851</v>
      </c>
      <c r="G584" t="s">
        <v>2937</v>
      </c>
    </row>
    <row r="585" spans="2:7" ht="15" customHeight="1" x14ac:dyDescent="0.25">
      <c r="B585" s="8" t="s">
        <v>552</v>
      </c>
      <c r="C585" s="2" t="s">
        <v>2</v>
      </c>
      <c r="D585" s="3" t="s">
        <v>2</v>
      </c>
      <c r="F585" t="s">
        <v>1852</v>
      </c>
      <c r="G585" t="s">
        <v>2938</v>
      </c>
    </row>
    <row r="586" spans="2:7" ht="15" customHeight="1" x14ac:dyDescent="0.25">
      <c r="B586" s="7" t="s">
        <v>553</v>
      </c>
      <c r="C586" s="2" t="s">
        <v>2</v>
      </c>
      <c r="D586" s="3" t="s">
        <v>2</v>
      </c>
      <c r="F586" t="s">
        <v>1853</v>
      </c>
      <c r="G586" t="s">
        <v>2939</v>
      </c>
    </row>
    <row r="587" spans="2:7" ht="15" customHeight="1" x14ac:dyDescent="0.25">
      <c r="B587" s="8" t="s">
        <v>554</v>
      </c>
      <c r="C587" s="2" t="s">
        <v>2</v>
      </c>
      <c r="D587" s="3" t="s">
        <v>2</v>
      </c>
      <c r="F587" t="s">
        <v>1854</v>
      </c>
      <c r="G587" t="s">
        <v>2940</v>
      </c>
    </row>
    <row r="588" spans="2:7" ht="15" customHeight="1" x14ac:dyDescent="0.25">
      <c r="B588" s="8" t="s">
        <v>555</v>
      </c>
      <c r="C588" s="2" t="s">
        <v>2</v>
      </c>
      <c r="D588" s="3" t="s">
        <v>2</v>
      </c>
      <c r="F588" t="s">
        <v>1855</v>
      </c>
      <c r="G588" t="s">
        <v>2941</v>
      </c>
    </row>
    <row r="589" spans="2:7" ht="15" customHeight="1" x14ac:dyDescent="0.25">
      <c r="B589" s="9" t="s">
        <v>556</v>
      </c>
      <c r="C589" s="2" t="s">
        <v>2</v>
      </c>
      <c r="D589" s="3" t="s">
        <v>2</v>
      </c>
      <c r="F589" t="s">
        <v>1856</v>
      </c>
      <c r="G589" t="s">
        <v>2942</v>
      </c>
    </row>
    <row r="590" spans="2:7" ht="15" customHeight="1" x14ac:dyDescent="0.25">
      <c r="B590" s="9" t="s">
        <v>557</v>
      </c>
      <c r="C590" s="2" t="s">
        <v>2</v>
      </c>
      <c r="D590" s="3" t="s">
        <v>2</v>
      </c>
      <c r="F590" t="s">
        <v>1857</v>
      </c>
      <c r="G590" t="s">
        <v>2943</v>
      </c>
    </row>
    <row r="591" spans="2:7" ht="15" customHeight="1" x14ac:dyDescent="0.25">
      <c r="B591" s="7" t="s">
        <v>558</v>
      </c>
      <c r="C591" s="2" t="s">
        <v>2</v>
      </c>
      <c r="D591" s="3" t="s">
        <v>2</v>
      </c>
      <c r="F591" t="s">
        <v>1858</v>
      </c>
      <c r="G591" t="s">
        <v>2944</v>
      </c>
    </row>
    <row r="592" spans="2:7" ht="15" customHeight="1" x14ac:dyDescent="0.25">
      <c r="B592" s="7" t="s">
        <v>559</v>
      </c>
      <c r="C592" s="2" t="s">
        <v>2</v>
      </c>
      <c r="D592" s="3" t="s">
        <v>2</v>
      </c>
      <c r="F592" t="s">
        <v>1859</v>
      </c>
      <c r="G592" t="s">
        <v>2945</v>
      </c>
    </row>
    <row r="593" spans="2:7" ht="15" customHeight="1" x14ac:dyDescent="0.25">
      <c r="B593" s="8" t="s">
        <v>560</v>
      </c>
      <c r="C593" s="2" t="s">
        <v>2</v>
      </c>
      <c r="D593" s="3" t="s">
        <v>2</v>
      </c>
      <c r="F593" t="s">
        <v>1860</v>
      </c>
      <c r="G593" t="s">
        <v>2946</v>
      </c>
    </row>
    <row r="594" spans="2:7" ht="15" customHeight="1" x14ac:dyDescent="0.25">
      <c r="B594" s="8" t="s">
        <v>561</v>
      </c>
      <c r="C594" s="2" t="s">
        <v>2</v>
      </c>
      <c r="D594" s="3" t="s">
        <v>2</v>
      </c>
      <c r="F594" t="s">
        <v>1861</v>
      </c>
      <c r="G594" t="s">
        <v>2947</v>
      </c>
    </row>
    <row r="595" spans="2:7" ht="15" customHeight="1" x14ac:dyDescent="0.25">
      <c r="B595" s="8" t="s">
        <v>562</v>
      </c>
      <c r="C595" s="2" t="s">
        <v>2</v>
      </c>
      <c r="D595" s="3" t="s">
        <v>2</v>
      </c>
      <c r="F595" t="s">
        <v>1862</v>
      </c>
      <c r="G595" t="s">
        <v>2948</v>
      </c>
    </row>
    <row r="596" spans="2:7" ht="15" customHeight="1" x14ac:dyDescent="0.25">
      <c r="B596" s="9" t="s">
        <v>563</v>
      </c>
      <c r="C596" s="2" t="s">
        <v>2</v>
      </c>
      <c r="D596" s="3" t="s">
        <v>2</v>
      </c>
      <c r="F596" t="s">
        <v>1863</v>
      </c>
      <c r="G596" t="s">
        <v>2949</v>
      </c>
    </row>
    <row r="597" spans="2:7" ht="15" customHeight="1" x14ac:dyDescent="0.25">
      <c r="B597" s="9" t="s">
        <v>564</v>
      </c>
      <c r="C597" s="2" t="s">
        <v>2</v>
      </c>
      <c r="D597" s="3" t="s">
        <v>2</v>
      </c>
      <c r="F597" t="s">
        <v>1864</v>
      </c>
      <c r="G597" t="s">
        <v>2950</v>
      </c>
    </row>
    <row r="598" spans="2:7" ht="15" customHeight="1" x14ac:dyDescent="0.25">
      <c r="B598" s="9" t="s">
        <v>565</v>
      </c>
      <c r="C598" s="2" t="s">
        <v>2</v>
      </c>
      <c r="D598" s="3" t="s">
        <v>2</v>
      </c>
      <c r="F598" t="s">
        <v>1865</v>
      </c>
      <c r="G598" t="s">
        <v>2951</v>
      </c>
    </row>
    <row r="599" spans="2:7" ht="15" customHeight="1" x14ac:dyDescent="0.25">
      <c r="B599" s="8" t="s">
        <v>566</v>
      </c>
      <c r="C599" s="2" t="s">
        <v>2</v>
      </c>
      <c r="D599" s="3" t="s">
        <v>2</v>
      </c>
      <c r="F599" t="s">
        <v>1866</v>
      </c>
      <c r="G599" t="s">
        <v>2952</v>
      </c>
    </row>
    <row r="600" spans="2:7" ht="15" customHeight="1" x14ac:dyDescent="0.25">
      <c r="B600" s="8" t="s">
        <v>567</v>
      </c>
      <c r="C600" s="2" t="s">
        <v>2</v>
      </c>
      <c r="D600" s="3" t="s">
        <v>2</v>
      </c>
      <c r="F600" t="s">
        <v>1867</v>
      </c>
      <c r="G600" t="s">
        <v>2953</v>
      </c>
    </row>
    <row r="601" spans="2:7" ht="15" customHeight="1" x14ac:dyDescent="0.25">
      <c r="B601" s="9" t="s">
        <v>568</v>
      </c>
      <c r="C601" s="2" t="s">
        <v>2</v>
      </c>
      <c r="D601" s="3" t="s">
        <v>2</v>
      </c>
      <c r="F601" t="s">
        <v>1868</v>
      </c>
      <c r="G601" t="s">
        <v>2954</v>
      </c>
    </row>
    <row r="602" spans="2:7" ht="15" customHeight="1" x14ac:dyDescent="0.25">
      <c r="B602" s="9" t="s">
        <v>569</v>
      </c>
      <c r="C602" s="2" t="s">
        <v>2</v>
      </c>
      <c r="D602" s="3" t="s">
        <v>2</v>
      </c>
      <c r="F602" t="s">
        <v>1869</v>
      </c>
      <c r="G602" t="s">
        <v>2955</v>
      </c>
    </row>
    <row r="603" spans="2:7" ht="15" customHeight="1" x14ac:dyDescent="0.25">
      <c r="B603" s="9" t="s">
        <v>570</v>
      </c>
      <c r="C603" s="2" t="s">
        <v>2</v>
      </c>
      <c r="D603" s="3" t="s">
        <v>2</v>
      </c>
      <c r="F603" t="s">
        <v>1870</v>
      </c>
      <c r="G603" t="s">
        <v>2956</v>
      </c>
    </row>
    <row r="604" spans="2:7" ht="15" customHeight="1" x14ac:dyDescent="0.25">
      <c r="B604" s="9" t="s">
        <v>571</v>
      </c>
      <c r="C604" s="2" t="s">
        <v>2</v>
      </c>
      <c r="D604" s="3" t="s">
        <v>2</v>
      </c>
      <c r="F604" t="s">
        <v>1871</v>
      </c>
      <c r="G604" t="s">
        <v>2957</v>
      </c>
    </row>
    <row r="605" spans="2:7" ht="15" customHeight="1" x14ac:dyDescent="0.25">
      <c r="B605" s="9" t="s">
        <v>572</v>
      </c>
      <c r="C605" s="2" t="s">
        <v>2</v>
      </c>
      <c r="D605" s="3" t="s">
        <v>2</v>
      </c>
      <c r="F605" t="s">
        <v>1872</v>
      </c>
      <c r="G605" t="s">
        <v>2958</v>
      </c>
    </row>
    <row r="606" spans="2:7" ht="15" customHeight="1" x14ac:dyDescent="0.25">
      <c r="B606" s="14" t="s">
        <v>573</v>
      </c>
      <c r="C606" s="2" t="s">
        <v>2</v>
      </c>
      <c r="D606" s="3" t="s">
        <v>2</v>
      </c>
      <c r="F606" t="s">
        <v>1873</v>
      </c>
      <c r="G606" t="s">
        <v>2959</v>
      </c>
    </row>
    <row r="607" spans="2:7" ht="15" customHeight="1" x14ac:dyDescent="0.25">
      <c r="B607" s="14" t="s">
        <v>574</v>
      </c>
      <c r="C607" s="2" t="s">
        <v>2</v>
      </c>
      <c r="D607" s="3" t="s">
        <v>2</v>
      </c>
      <c r="F607" t="s">
        <v>1874</v>
      </c>
      <c r="G607" t="s">
        <v>2960</v>
      </c>
    </row>
    <row r="608" spans="2:7" ht="15" customHeight="1" x14ac:dyDescent="0.25">
      <c r="B608" s="7" t="s">
        <v>575</v>
      </c>
      <c r="C608" s="2" t="s">
        <v>2</v>
      </c>
      <c r="D608" s="3" t="s">
        <v>2</v>
      </c>
      <c r="F608" t="s">
        <v>1875</v>
      </c>
      <c r="G608" t="s">
        <v>2961</v>
      </c>
    </row>
    <row r="609" spans="2:7" ht="15" customHeight="1" x14ac:dyDescent="0.25">
      <c r="B609" s="7" t="s">
        <v>576</v>
      </c>
      <c r="C609" s="2" t="s">
        <v>2</v>
      </c>
      <c r="D609" s="3" t="s">
        <v>2</v>
      </c>
      <c r="F609" t="s">
        <v>1876</v>
      </c>
      <c r="G609" t="s">
        <v>2962</v>
      </c>
    </row>
    <row r="610" spans="2:7" ht="15" customHeight="1" x14ac:dyDescent="0.25">
      <c r="B610" s="8" t="s">
        <v>577</v>
      </c>
      <c r="C610" s="2" t="s">
        <v>2</v>
      </c>
      <c r="D610" s="3" t="s">
        <v>2</v>
      </c>
      <c r="F610" t="s">
        <v>1877</v>
      </c>
      <c r="G610" t="s">
        <v>2963</v>
      </c>
    </row>
    <row r="611" spans="2:7" ht="15" customHeight="1" x14ac:dyDescent="0.25">
      <c r="B611" s="8" t="s">
        <v>578</v>
      </c>
      <c r="C611" s="2" t="s">
        <v>2</v>
      </c>
      <c r="D611" s="3" t="s">
        <v>2</v>
      </c>
      <c r="F611" t="s">
        <v>1878</v>
      </c>
      <c r="G611" t="s">
        <v>2926</v>
      </c>
    </row>
    <row r="612" spans="2:7" ht="15" customHeight="1" x14ac:dyDescent="0.25">
      <c r="B612" s="8" t="s">
        <v>579</v>
      </c>
      <c r="C612" s="2" t="s">
        <v>2</v>
      </c>
      <c r="D612" s="3" t="s">
        <v>2</v>
      </c>
      <c r="F612" t="s">
        <v>1879</v>
      </c>
      <c r="G612" t="s">
        <v>2927</v>
      </c>
    </row>
    <row r="613" spans="2:7" ht="15" customHeight="1" x14ac:dyDescent="0.25">
      <c r="B613" s="7" t="s">
        <v>580</v>
      </c>
      <c r="C613" s="2" t="s">
        <v>2</v>
      </c>
      <c r="D613" s="3" t="s">
        <v>2</v>
      </c>
      <c r="F613" t="s">
        <v>1880</v>
      </c>
      <c r="G613" t="s">
        <v>2964</v>
      </c>
    </row>
    <row r="614" spans="2:7" ht="15" customHeight="1" x14ac:dyDescent="0.25">
      <c r="B614" s="4" t="s">
        <v>581</v>
      </c>
      <c r="C614" s="5" t="s">
        <v>2</v>
      </c>
      <c r="D614" s="6" t="s">
        <v>2</v>
      </c>
      <c r="F614" t="s">
        <v>1881</v>
      </c>
      <c r="G614" t="s">
        <v>2965</v>
      </c>
    </row>
    <row r="615" spans="2:7" x14ac:dyDescent="0.25">
      <c r="B615" s="7" t="s">
        <v>582</v>
      </c>
      <c r="C615" s="2" t="s">
        <v>2</v>
      </c>
      <c r="D615" s="3" t="s">
        <v>2</v>
      </c>
      <c r="F615" t="s">
        <v>1882</v>
      </c>
      <c r="G615" t="s">
        <v>2966</v>
      </c>
    </row>
    <row r="616" spans="2:7" ht="15" customHeight="1" x14ac:dyDescent="0.25">
      <c r="B616" s="7" t="s">
        <v>583</v>
      </c>
      <c r="C616" s="2" t="s">
        <v>2</v>
      </c>
      <c r="D616" s="3" t="s">
        <v>2</v>
      </c>
      <c r="F616" t="s">
        <v>1883</v>
      </c>
      <c r="G616" t="s">
        <v>2967</v>
      </c>
    </row>
    <row r="617" spans="2:7" ht="15" customHeight="1" x14ac:dyDescent="0.25">
      <c r="B617" s="8" t="s">
        <v>584</v>
      </c>
      <c r="C617" s="2" t="s">
        <v>2</v>
      </c>
      <c r="D617" s="3" t="s">
        <v>2</v>
      </c>
      <c r="F617" t="s">
        <v>1884</v>
      </c>
      <c r="G617" t="s">
        <v>2968</v>
      </c>
    </row>
    <row r="618" spans="2:7" ht="15" customHeight="1" x14ac:dyDescent="0.25">
      <c r="B618" s="8" t="s">
        <v>585</v>
      </c>
      <c r="C618" s="2" t="s">
        <v>2</v>
      </c>
      <c r="D618" s="3" t="s">
        <v>2</v>
      </c>
      <c r="F618" t="s">
        <v>1885</v>
      </c>
      <c r="G618" t="s">
        <v>2969</v>
      </c>
    </row>
    <row r="619" spans="2:7" ht="15" customHeight="1" x14ac:dyDescent="0.25">
      <c r="B619" s="8" t="s">
        <v>586</v>
      </c>
      <c r="C619" s="2" t="s">
        <v>2</v>
      </c>
      <c r="D619" s="3" t="s">
        <v>2</v>
      </c>
      <c r="F619" t="s">
        <v>1886</v>
      </c>
      <c r="G619" t="s">
        <v>2970</v>
      </c>
    </row>
    <row r="620" spans="2:7" ht="15" customHeight="1" x14ac:dyDescent="0.25">
      <c r="B620" s="7" t="s">
        <v>587</v>
      </c>
      <c r="C620" s="17"/>
      <c r="D620" s="3" t="s">
        <v>2</v>
      </c>
      <c r="F620" t="s">
        <v>1887</v>
      </c>
      <c r="G620" t="s">
        <v>2971</v>
      </c>
    </row>
    <row r="621" spans="2:7" ht="15" customHeight="1" x14ac:dyDescent="0.25">
      <c r="B621" s="7" t="s">
        <v>588</v>
      </c>
      <c r="C621" s="17"/>
      <c r="D621" s="3" t="s">
        <v>2</v>
      </c>
      <c r="F621" t="s">
        <v>1888</v>
      </c>
      <c r="G621" t="s">
        <v>2972</v>
      </c>
    </row>
    <row r="622" spans="2:7" ht="15" customHeight="1" x14ac:dyDescent="0.25">
      <c r="B622" s="23" t="s">
        <v>589</v>
      </c>
      <c r="C622" s="17"/>
      <c r="D622" s="18" t="s">
        <v>590</v>
      </c>
      <c r="F622" t="s">
        <v>1889</v>
      </c>
      <c r="G622" t="s">
        <v>2973</v>
      </c>
    </row>
    <row r="623" spans="2:7" ht="15" customHeight="1" x14ac:dyDescent="0.25">
      <c r="B623" s="8" t="s">
        <v>591</v>
      </c>
      <c r="C623" s="17"/>
      <c r="D623" s="3" t="s">
        <v>2</v>
      </c>
      <c r="F623" t="s">
        <v>1890</v>
      </c>
      <c r="G623" t="s">
        <v>2974</v>
      </c>
    </row>
    <row r="624" spans="2:7" ht="15" customHeight="1" x14ac:dyDescent="0.25">
      <c r="B624" s="7" t="s">
        <v>592</v>
      </c>
      <c r="C624" s="17"/>
      <c r="D624" s="3" t="s">
        <v>2</v>
      </c>
      <c r="F624" t="s">
        <v>1891</v>
      </c>
      <c r="G624" t="s">
        <v>2975</v>
      </c>
    </row>
    <row r="625" spans="2:7" ht="15" customHeight="1" x14ac:dyDescent="0.25">
      <c r="B625" s="7" t="s">
        <v>593</v>
      </c>
      <c r="C625" s="2" t="s">
        <v>2</v>
      </c>
      <c r="D625" s="3" t="s">
        <v>2</v>
      </c>
      <c r="F625" t="s">
        <v>1892</v>
      </c>
      <c r="G625" t="s">
        <v>2976</v>
      </c>
    </row>
    <row r="626" spans="2:7" ht="15" customHeight="1" x14ac:dyDescent="0.25">
      <c r="B626" s="4" t="s">
        <v>594</v>
      </c>
      <c r="C626" s="5" t="s">
        <v>2</v>
      </c>
      <c r="D626" s="6" t="s">
        <v>2</v>
      </c>
      <c r="F626" t="s">
        <v>1893</v>
      </c>
      <c r="G626" t="s">
        <v>2977</v>
      </c>
    </row>
    <row r="627" spans="2:7" ht="15" customHeight="1" x14ac:dyDescent="0.25">
      <c r="B627" s="7" t="s">
        <v>595</v>
      </c>
      <c r="C627" s="2" t="s">
        <v>2</v>
      </c>
      <c r="D627" s="3" t="s">
        <v>2</v>
      </c>
      <c r="F627" t="s">
        <v>1894</v>
      </c>
      <c r="G627" t="s">
        <v>2978</v>
      </c>
    </row>
    <row r="628" spans="2:7" ht="15" customHeight="1" x14ac:dyDescent="0.25">
      <c r="B628" s="8" t="s">
        <v>596</v>
      </c>
      <c r="C628" s="17"/>
      <c r="D628" s="3" t="s">
        <v>2</v>
      </c>
      <c r="F628" t="s">
        <v>1895</v>
      </c>
      <c r="G628" t="s">
        <v>2979</v>
      </c>
    </row>
    <row r="629" spans="2:7" ht="15" customHeight="1" x14ac:dyDescent="0.25">
      <c r="B629" s="8" t="s">
        <v>597</v>
      </c>
      <c r="C629" s="2" t="s">
        <v>2</v>
      </c>
      <c r="D629" s="3" t="s">
        <v>2</v>
      </c>
      <c r="F629" t="s">
        <v>1896</v>
      </c>
      <c r="G629" t="s">
        <v>2980</v>
      </c>
    </row>
    <row r="630" spans="2:7" ht="15" customHeight="1" x14ac:dyDescent="0.25">
      <c r="B630" s="8" t="s">
        <v>598</v>
      </c>
      <c r="C630" s="2" t="s">
        <v>2</v>
      </c>
      <c r="D630" s="3" t="s">
        <v>2</v>
      </c>
      <c r="F630" t="s">
        <v>1897</v>
      </c>
      <c r="G630" t="s">
        <v>2981</v>
      </c>
    </row>
    <row r="631" spans="2:7" ht="15" customHeight="1" x14ac:dyDescent="0.25">
      <c r="B631" s="8" t="s">
        <v>599</v>
      </c>
      <c r="C631" s="2" t="s">
        <v>2</v>
      </c>
      <c r="D631" s="3" t="s">
        <v>2</v>
      </c>
      <c r="F631" t="s">
        <v>1898</v>
      </c>
      <c r="G631" t="s">
        <v>2982</v>
      </c>
    </row>
    <row r="632" spans="2:7" ht="15" customHeight="1" x14ac:dyDescent="0.25">
      <c r="B632" s="8" t="s">
        <v>600</v>
      </c>
      <c r="C632" s="2" t="s">
        <v>2</v>
      </c>
      <c r="D632" s="3" t="s">
        <v>2</v>
      </c>
      <c r="F632" t="s">
        <v>1899</v>
      </c>
      <c r="G632" t="s">
        <v>2983</v>
      </c>
    </row>
    <row r="633" spans="2:7" ht="15" customHeight="1" x14ac:dyDescent="0.25">
      <c r="B633" s="7" t="s">
        <v>601</v>
      </c>
      <c r="C633" s="2" t="s">
        <v>2</v>
      </c>
      <c r="D633" s="3" t="s">
        <v>2</v>
      </c>
      <c r="F633" t="s">
        <v>1900</v>
      </c>
      <c r="G633" t="s">
        <v>2984</v>
      </c>
    </row>
    <row r="634" spans="2:7" ht="15" customHeight="1" x14ac:dyDescent="0.25">
      <c r="B634" s="7" t="s">
        <v>602</v>
      </c>
      <c r="C634" s="2" t="s">
        <v>2</v>
      </c>
      <c r="D634" s="3" t="s">
        <v>2</v>
      </c>
      <c r="F634" t="s">
        <v>1901</v>
      </c>
      <c r="G634" t="s">
        <v>2985</v>
      </c>
    </row>
    <row r="635" spans="2:7" ht="15" customHeight="1" x14ac:dyDescent="0.25">
      <c r="B635" s="7" t="s">
        <v>603</v>
      </c>
      <c r="C635" s="2" t="s">
        <v>2</v>
      </c>
      <c r="D635" s="3" t="s">
        <v>2</v>
      </c>
      <c r="F635" t="s">
        <v>1902</v>
      </c>
      <c r="G635" t="s">
        <v>2986</v>
      </c>
    </row>
    <row r="636" spans="2:7" ht="15" customHeight="1" x14ac:dyDescent="0.25">
      <c r="B636" s="7" t="s">
        <v>604</v>
      </c>
      <c r="C636" s="2" t="s">
        <v>2</v>
      </c>
      <c r="D636" s="3" t="s">
        <v>2</v>
      </c>
      <c r="F636" t="s">
        <v>1903</v>
      </c>
      <c r="G636" t="s">
        <v>2987</v>
      </c>
    </row>
    <row r="637" spans="2:7" ht="15" customHeight="1" x14ac:dyDescent="0.25">
      <c r="B637" s="8" t="s">
        <v>605</v>
      </c>
      <c r="C637" s="2" t="s">
        <v>2</v>
      </c>
      <c r="D637" s="3" t="s">
        <v>2</v>
      </c>
      <c r="F637" t="s">
        <v>1904</v>
      </c>
      <c r="G637" t="s">
        <v>2988</v>
      </c>
    </row>
    <row r="638" spans="2:7" ht="15" customHeight="1" x14ac:dyDescent="0.25">
      <c r="B638" s="8" t="s">
        <v>606</v>
      </c>
      <c r="C638" s="2" t="s">
        <v>2</v>
      </c>
      <c r="D638" s="3" t="s">
        <v>2</v>
      </c>
      <c r="F638" t="s">
        <v>1905</v>
      </c>
      <c r="G638" t="s">
        <v>2989</v>
      </c>
    </row>
    <row r="639" spans="2:7" ht="15" customHeight="1" x14ac:dyDescent="0.25">
      <c r="B639" s="8" t="s">
        <v>607</v>
      </c>
      <c r="C639" s="2" t="s">
        <v>2</v>
      </c>
      <c r="D639" s="3" t="s">
        <v>2</v>
      </c>
      <c r="F639" t="s">
        <v>1906</v>
      </c>
      <c r="G639" t="s">
        <v>2990</v>
      </c>
    </row>
    <row r="640" spans="2:7" ht="15" customHeight="1" x14ac:dyDescent="0.25">
      <c r="B640" s="8" t="s">
        <v>608</v>
      </c>
      <c r="C640" s="2" t="s">
        <v>2</v>
      </c>
      <c r="D640" s="3" t="s">
        <v>2</v>
      </c>
      <c r="F640" t="s">
        <v>1907</v>
      </c>
      <c r="G640" t="s">
        <v>2991</v>
      </c>
    </row>
    <row r="641" spans="2:7" ht="15" customHeight="1" x14ac:dyDescent="0.25">
      <c r="B641" s="7" t="s">
        <v>609</v>
      </c>
      <c r="C641" s="2" t="s">
        <v>2</v>
      </c>
      <c r="D641" s="3" t="s">
        <v>2</v>
      </c>
      <c r="F641" t="s">
        <v>1908</v>
      </c>
      <c r="G641" t="s">
        <v>2992</v>
      </c>
    </row>
    <row r="642" spans="2:7" ht="15" customHeight="1" x14ac:dyDescent="0.25">
      <c r="B642" s="8" t="s">
        <v>610</v>
      </c>
      <c r="C642" s="2" t="s">
        <v>2</v>
      </c>
      <c r="D642" s="3" t="s">
        <v>2</v>
      </c>
      <c r="F642" t="s">
        <v>1909</v>
      </c>
      <c r="G642" t="s">
        <v>2993</v>
      </c>
    </row>
    <row r="643" spans="2:7" ht="15" customHeight="1" x14ac:dyDescent="0.25">
      <c r="B643" s="8" t="s">
        <v>611</v>
      </c>
      <c r="C643" s="2" t="s">
        <v>2</v>
      </c>
      <c r="D643" s="3" t="s">
        <v>2</v>
      </c>
      <c r="F643" t="s">
        <v>1910</v>
      </c>
      <c r="G643" t="s">
        <v>2927</v>
      </c>
    </row>
    <row r="644" spans="2:7" ht="15" customHeight="1" x14ac:dyDescent="0.25">
      <c r="B644" s="4" t="s">
        <v>612</v>
      </c>
      <c r="C644" s="5" t="s">
        <v>2</v>
      </c>
      <c r="D644" s="6" t="s">
        <v>2</v>
      </c>
      <c r="F644" t="s">
        <v>1911</v>
      </c>
      <c r="G644" t="s">
        <v>2994</v>
      </c>
    </row>
    <row r="645" spans="2:7" ht="15" customHeight="1" x14ac:dyDescent="0.25">
      <c r="B645" s="7" t="s">
        <v>613</v>
      </c>
      <c r="C645" s="2" t="s">
        <v>2</v>
      </c>
      <c r="D645" s="3" t="s">
        <v>2</v>
      </c>
      <c r="F645" t="s">
        <v>1912</v>
      </c>
      <c r="G645" t="s">
        <v>2995</v>
      </c>
    </row>
    <row r="646" spans="2:7" ht="15" customHeight="1" x14ac:dyDescent="0.25">
      <c r="B646" s="7" t="s">
        <v>614</v>
      </c>
      <c r="C646" s="2" t="s">
        <v>2</v>
      </c>
      <c r="D646" s="3" t="s">
        <v>2</v>
      </c>
      <c r="F646" t="s">
        <v>1913</v>
      </c>
      <c r="G646" t="s">
        <v>2996</v>
      </c>
    </row>
    <row r="647" spans="2:7" ht="15" customHeight="1" x14ac:dyDescent="0.25">
      <c r="B647" s="7" t="s">
        <v>615</v>
      </c>
      <c r="C647" s="2" t="s">
        <v>2</v>
      </c>
      <c r="D647" s="3" t="s">
        <v>2</v>
      </c>
      <c r="F647" t="s">
        <v>1914</v>
      </c>
      <c r="G647" t="s">
        <v>2997</v>
      </c>
    </row>
    <row r="648" spans="2:7" ht="15" customHeight="1" x14ac:dyDescent="0.25">
      <c r="B648" s="4" t="s">
        <v>616</v>
      </c>
      <c r="C648" s="5" t="s">
        <v>2</v>
      </c>
      <c r="D648" s="6" t="s">
        <v>2</v>
      </c>
      <c r="F648" t="s">
        <v>1915</v>
      </c>
      <c r="G648" t="s">
        <v>2998</v>
      </c>
    </row>
    <row r="649" spans="2:7" ht="15" customHeight="1" x14ac:dyDescent="0.25">
      <c r="B649" s="7" t="s">
        <v>617</v>
      </c>
      <c r="C649" s="2" t="s">
        <v>2</v>
      </c>
      <c r="D649" s="3" t="s">
        <v>2</v>
      </c>
      <c r="F649" t="s">
        <v>1916</v>
      </c>
      <c r="G649" t="s">
        <v>2999</v>
      </c>
    </row>
    <row r="650" spans="2:7" ht="15" customHeight="1" x14ac:dyDescent="0.25">
      <c r="B650" s="8" t="s">
        <v>618</v>
      </c>
      <c r="C650" s="2" t="s">
        <v>2</v>
      </c>
      <c r="D650" s="3" t="s">
        <v>2</v>
      </c>
      <c r="F650" t="s">
        <v>1917</v>
      </c>
      <c r="G650" t="s">
        <v>3000</v>
      </c>
    </row>
    <row r="651" spans="2:7" ht="15" customHeight="1" x14ac:dyDescent="0.25">
      <c r="B651" s="8" t="s">
        <v>619</v>
      </c>
      <c r="C651" s="2" t="s">
        <v>2</v>
      </c>
      <c r="D651" s="3" t="s">
        <v>2</v>
      </c>
      <c r="F651" t="s">
        <v>1918</v>
      </c>
      <c r="G651" t="s">
        <v>3001</v>
      </c>
    </row>
    <row r="652" spans="2:7" ht="15" customHeight="1" x14ac:dyDescent="0.25">
      <c r="B652" s="7" t="s">
        <v>620</v>
      </c>
      <c r="C652" s="2" t="s">
        <v>2</v>
      </c>
      <c r="D652" s="3" t="s">
        <v>2</v>
      </c>
      <c r="F652" t="s">
        <v>1919</v>
      </c>
      <c r="G652" t="s">
        <v>3002</v>
      </c>
    </row>
    <row r="653" spans="2:7" ht="15" customHeight="1" x14ac:dyDescent="0.25">
      <c r="B653" s="8" t="s">
        <v>621</v>
      </c>
      <c r="C653" s="2" t="s">
        <v>2</v>
      </c>
      <c r="D653" s="3" t="s">
        <v>2</v>
      </c>
      <c r="F653" t="s">
        <v>1920</v>
      </c>
      <c r="G653" t="s">
        <v>3003</v>
      </c>
    </row>
    <row r="654" spans="2:7" ht="15" customHeight="1" x14ac:dyDescent="0.25">
      <c r="B654" s="8" t="s">
        <v>622</v>
      </c>
      <c r="C654" s="2" t="s">
        <v>2</v>
      </c>
      <c r="D654" s="3" t="s">
        <v>2</v>
      </c>
      <c r="F654" t="s">
        <v>1921</v>
      </c>
      <c r="G654" t="s">
        <v>3004</v>
      </c>
    </row>
    <row r="655" spans="2:7" ht="15" customHeight="1" x14ac:dyDescent="0.25">
      <c r="B655" s="7" t="s">
        <v>623</v>
      </c>
      <c r="C655" s="2" t="s">
        <v>2</v>
      </c>
      <c r="D655" s="3" t="s">
        <v>2</v>
      </c>
      <c r="F655" t="s">
        <v>1922</v>
      </c>
      <c r="G655" t="s">
        <v>3005</v>
      </c>
    </row>
    <row r="656" spans="2:7" ht="15" customHeight="1" x14ac:dyDescent="0.25">
      <c r="B656" s="8" t="s">
        <v>624</v>
      </c>
      <c r="C656" s="2" t="s">
        <v>2</v>
      </c>
      <c r="D656" s="3" t="s">
        <v>2</v>
      </c>
      <c r="F656" t="s">
        <v>1923</v>
      </c>
      <c r="G656" t="s">
        <v>3006</v>
      </c>
    </row>
    <row r="657" spans="2:7" ht="15" customHeight="1" x14ac:dyDescent="0.25">
      <c r="B657" s="8" t="s">
        <v>625</v>
      </c>
      <c r="C657" s="2" t="s">
        <v>2</v>
      </c>
      <c r="D657" s="3" t="s">
        <v>2</v>
      </c>
      <c r="F657" t="s">
        <v>1924</v>
      </c>
      <c r="G657" t="s">
        <v>3007</v>
      </c>
    </row>
    <row r="658" spans="2:7" ht="15" customHeight="1" x14ac:dyDescent="0.25">
      <c r="B658" s="8" t="s">
        <v>626</v>
      </c>
      <c r="C658" s="2" t="s">
        <v>2</v>
      </c>
      <c r="D658" s="3" t="s">
        <v>2</v>
      </c>
      <c r="F658" t="s">
        <v>1925</v>
      </c>
      <c r="G658" t="s">
        <v>3008</v>
      </c>
    </row>
    <row r="659" spans="2:7" ht="15" customHeight="1" x14ac:dyDescent="0.25">
      <c r="B659" s="7" t="s">
        <v>627</v>
      </c>
      <c r="C659" s="2" t="s">
        <v>2</v>
      </c>
      <c r="D659" s="3" t="s">
        <v>2</v>
      </c>
      <c r="F659" t="s">
        <v>1926</v>
      </c>
      <c r="G659" t="s">
        <v>3009</v>
      </c>
    </row>
    <row r="660" spans="2:7" ht="15" customHeight="1" x14ac:dyDescent="0.25">
      <c r="B660" s="8" t="s">
        <v>628</v>
      </c>
      <c r="C660" s="2" t="s">
        <v>2</v>
      </c>
      <c r="D660" s="3" t="s">
        <v>2</v>
      </c>
      <c r="F660" t="s">
        <v>1927</v>
      </c>
      <c r="G660" t="s">
        <v>3010</v>
      </c>
    </row>
    <row r="661" spans="2:7" ht="15" customHeight="1" x14ac:dyDescent="0.25">
      <c r="B661" s="8" t="s">
        <v>629</v>
      </c>
      <c r="C661" s="2" t="s">
        <v>2</v>
      </c>
      <c r="D661" s="3" t="s">
        <v>2</v>
      </c>
      <c r="F661" t="s">
        <v>1928</v>
      </c>
      <c r="G661" t="s">
        <v>3011</v>
      </c>
    </row>
    <row r="662" spans="2:7" ht="15" customHeight="1" x14ac:dyDescent="0.25">
      <c r="B662" s="20" t="s">
        <v>630</v>
      </c>
      <c r="C662" s="5" t="s">
        <v>2</v>
      </c>
      <c r="D662" s="6" t="s">
        <v>2</v>
      </c>
      <c r="F662" t="s">
        <v>1929</v>
      </c>
      <c r="G662" t="s">
        <v>3012</v>
      </c>
    </row>
    <row r="663" spans="2:7" ht="15" customHeight="1" x14ac:dyDescent="0.25">
      <c r="B663" s="7" t="s">
        <v>631</v>
      </c>
      <c r="C663" s="2" t="s">
        <v>2</v>
      </c>
      <c r="D663" s="3" t="s">
        <v>2</v>
      </c>
      <c r="F663" t="s">
        <v>1930</v>
      </c>
      <c r="G663" t="s">
        <v>3013</v>
      </c>
    </row>
    <row r="664" spans="2:7" ht="15" customHeight="1" x14ac:dyDescent="0.25">
      <c r="B664" s="8" t="s">
        <v>632</v>
      </c>
      <c r="C664" s="2" t="s">
        <v>2</v>
      </c>
      <c r="D664" s="3" t="s">
        <v>2</v>
      </c>
      <c r="F664" t="s">
        <v>1931</v>
      </c>
      <c r="G664" t="s">
        <v>2890</v>
      </c>
    </row>
    <row r="665" spans="2:7" ht="15" customHeight="1" x14ac:dyDescent="0.25">
      <c r="B665" s="9" t="s">
        <v>633</v>
      </c>
      <c r="C665" s="2" t="s">
        <v>2</v>
      </c>
      <c r="D665" s="3" t="s">
        <v>2</v>
      </c>
      <c r="F665" t="s">
        <v>1932</v>
      </c>
      <c r="G665" t="s">
        <v>3014</v>
      </c>
    </row>
    <row r="666" spans="2:7" ht="15" customHeight="1" x14ac:dyDescent="0.25">
      <c r="B666" s="9" t="s">
        <v>634</v>
      </c>
      <c r="C666" s="2" t="s">
        <v>2</v>
      </c>
      <c r="D666" s="3" t="s">
        <v>2</v>
      </c>
      <c r="F666" t="s">
        <v>1933</v>
      </c>
      <c r="G666" t="s">
        <v>2892</v>
      </c>
    </row>
    <row r="667" spans="2:7" ht="15" customHeight="1" x14ac:dyDescent="0.25">
      <c r="B667" s="8" t="s">
        <v>635</v>
      </c>
      <c r="C667" s="2" t="s">
        <v>2</v>
      </c>
      <c r="D667" s="3" t="s">
        <v>2</v>
      </c>
      <c r="F667" t="s">
        <v>1934</v>
      </c>
      <c r="G667" t="s">
        <v>2912</v>
      </c>
    </row>
    <row r="668" spans="2:7" ht="15" customHeight="1" x14ac:dyDescent="0.25">
      <c r="B668" s="8" t="s">
        <v>636</v>
      </c>
      <c r="C668" s="2" t="s">
        <v>2</v>
      </c>
      <c r="D668" s="3" t="s">
        <v>2</v>
      </c>
      <c r="F668" t="s">
        <v>1935</v>
      </c>
      <c r="G668" t="s">
        <v>2899</v>
      </c>
    </row>
    <row r="669" spans="2:7" ht="15" customHeight="1" x14ac:dyDescent="0.25">
      <c r="B669" s="8" t="s">
        <v>637</v>
      </c>
      <c r="C669" s="2" t="s">
        <v>2</v>
      </c>
      <c r="D669" s="3" t="s">
        <v>2</v>
      </c>
      <c r="F669" t="s">
        <v>1936</v>
      </c>
      <c r="G669" t="s">
        <v>3015</v>
      </c>
    </row>
    <row r="670" spans="2:7" ht="15" customHeight="1" x14ac:dyDescent="0.25">
      <c r="B670" s="9" t="s">
        <v>638</v>
      </c>
      <c r="C670" s="17"/>
      <c r="D670" s="18"/>
      <c r="F670" t="s">
        <v>1937</v>
      </c>
      <c r="G670" t="s">
        <v>2901</v>
      </c>
    </row>
    <row r="671" spans="2:7" ht="15" customHeight="1" x14ac:dyDescent="0.25">
      <c r="B671" s="9" t="s">
        <v>639</v>
      </c>
      <c r="C671" s="17"/>
      <c r="D671" s="18"/>
      <c r="F671" t="s">
        <v>1938</v>
      </c>
      <c r="G671" t="s">
        <v>2912</v>
      </c>
    </row>
    <row r="672" spans="2:7" x14ac:dyDescent="0.25">
      <c r="B672" s="8" t="s">
        <v>640</v>
      </c>
      <c r="C672" s="2" t="s">
        <v>2</v>
      </c>
      <c r="D672" s="3" t="s">
        <v>2</v>
      </c>
      <c r="F672" t="s">
        <v>1939</v>
      </c>
      <c r="G672" t="s">
        <v>2605</v>
      </c>
    </row>
    <row r="673" spans="2:7" ht="15" customHeight="1" x14ac:dyDescent="0.25">
      <c r="B673" s="7" t="s">
        <v>641</v>
      </c>
      <c r="C673" s="2" t="s">
        <v>2</v>
      </c>
      <c r="D673" s="3" t="s">
        <v>2</v>
      </c>
      <c r="F673" t="s">
        <v>1940</v>
      </c>
      <c r="G673" t="s">
        <v>3016</v>
      </c>
    </row>
    <row r="674" spans="2:7" ht="15" customHeight="1" x14ac:dyDescent="0.25">
      <c r="B674" s="7" t="s">
        <v>642</v>
      </c>
      <c r="C674" s="2" t="s">
        <v>2</v>
      </c>
      <c r="D674" s="3" t="s">
        <v>2</v>
      </c>
      <c r="F674" t="s">
        <v>1941</v>
      </c>
      <c r="G674" t="s">
        <v>3017</v>
      </c>
    </row>
    <row r="675" spans="2:7" ht="15" customHeight="1" x14ac:dyDescent="0.25">
      <c r="B675" s="1" t="s">
        <v>643</v>
      </c>
      <c r="C675" s="2" t="s">
        <v>2</v>
      </c>
      <c r="D675" s="3" t="s">
        <v>2</v>
      </c>
      <c r="F675" t="s">
        <v>1942</v>
      </c>
      <c r="G675" t="s">
        <v>3018</v>
      </c>
    </row>
    <row r="676" spans="2:7" ht="15" customHeight="1" x14ac:dyDescent="0.25">
      <c r="B676" s="4" t="s">
        <v>644</v>
      </c>
      <c r="C676" s="5" t="s">
        <v>2</v>
      </c>
      <c r="D676" s="6" t="s">
        <v>2</v>
      </c>
      <c r="F676" t="s">
        <v>1943</v>
      </c>
      <c r="G676" t="s">
        <v>3019</v>
      </c>
    </row>
    <row r="677" spans="2:7" ht="15" customHeight="1" x14ac:dyDescent="0.25">
      <c r="B677" s="7" t="s">
        <v>645</v>
      </c>
      <c r="C677" s="2" t="s">
        <v>2</v>
      </c>
      <c r="D677" s="3" t="s">
        <v>2</v>
      </c>
      <c r="F677" t="s">
        <v>1944</v>
      </c>
      <c r="G677" t="s">
        <v>3020</v>
      </c>
    </row>
    <row r="678" spans="2:7" ht="15" customHeight="1" x14ac:dyDescent="0.25">
      <c r="B678" s="7" t="s">
        <v>646</v>
      </c>
      <c r="C678" s="2" t="s">
        <v>2</v>
      </c>
      <c r="D678" s="3" t="s">
        <v>2</v>
      </c>
      <c r="F678" t="s">
        <v>1945</v>
      </c>
      <c r="G678" t="s">
        <v>3021</v>
      </c>
    </row>
    <row r="679" spans="2:7" ht="15" customHeight="1" x14ac:dyDescent="0.25">
      <c r="B679" s="7" t="s">
        <v>647</v>
      </c>
      <c r="C679" s="2" t="s">
        <v>2</v>
      </c>
      <c r="D679" s="3" t="s">
        <v>2</v>
      </c>
      <c r="F679" t="s">
        <v>1946</v>
      </c>
      <c r="G679" t="s">
        <v>3022</v>
      </c>
    </row>
    <row r="680" spans="2:7" ht="15" customHeight="1" x14ac:dyDescent="0.25">
      <c r="B680" s="8" t="s">
        <v>648</v>
      </c>
      <c r="C680" s="2" t="s">
        <v>2</v>
      </c>
      <c r="D680" s="3" t="s">
        <v>2</v>
      </c>
      <c r="F680" t="s">
        <v>1947</v>
      </c>
      <c r="G680" t="s">
        <v>3023</v>
      </c>
    </row>
    <row r="681" spans="2:7" ht="15" customHeight="1" x14ac:dyDescent="0.25">
      <c r="B681" s="8" t="s">
        <v>649</v>
      </c>
      <c r="C681" s="2" t="s">
        <v>2</v>
      </c>
      <c r="D681" s="3" t="s">
        <v>2</v>
      </c>
      <c r="F681" t="s">
        <v>1948</v>
      </c>
      <c r="G681" t="s">
        <v>3024</v>
      </c>
    </row>
    <row r="682" spans="2:7" ht="15" customHeight="1" x14ac:dyDescent="0.25">
      <c r="B682" s="4" t="s">
        <v>650</v>
      </c>
      <c r="C682" s="5" t="s">
        <v>2</v>
      </c>
      <c r="D682" s="6" t="s">
        <v>2</v>
      </c>
      <c r="F682" t="s">
        <v>1949</v>
      </c>
      <c r="G682" t="s">
        <v>3025</v>
      </c>
    </row>
    <row r="683" spans="2:7" ht="15" customHeight="1" x14ac:dyDescent="0.25">
      <c r="B683" s="7" t="s">
        <v>651</v>
      </c>
      <c r="C683" s="2" t="s">
        <v>2</v>
      </c>
      <c r="D683" s="3" t="s">
        <v>2</v>
      </c>
      <c r="F683" t="s">
        <v>1950</v>
      </c>
      <c r="G683" t="s">
        <v>3026</v>
      </c>
    </row>
    <row r="684" spans="2:7" ht="15" customHeight="1" x14ac:dyDescent="0.25">
      <c r="B684" s="8" t="s">
        <v>652</v>
      </c>
      <c r="C684" s="2" t="s">
        <v>2</v>
      </c>
      <c r="D684" s="3" t="s">
        <v>2</v>
      </c>
      <c r="F684" t="s">
        <v>1951</v>
      </c>
      <c r="G684" t="s">
        <v>3027</v>
      </c>
    </row>
    <row r="685" spans="2:7" ht="15" customHeight="1" x14ac:dyDescent="0.25">
      <c r="B685" s="8" t="s">
        <v>653</v>
      </c>
      <c r="C685" s="2" t="s">
        <v>2</v>
      </c>
      <c r="D685" s="3" t="s">
        <v>2</v>
      </c>
      <c r="F685" t="s">
        <v>1952</v>
      </c>
      <c r="G685" t="s">
        <v>3028</v>
      </c>
    </row>
    <row r="686" spans="2:7" ht="15" customHeight="1" x14ac:dyDescent="0.25">
      <c r="B686" s="8" t="s">
        <v>654</v>
      </c>
      <c r="C686" s="2" t="s">
        <v>2</v>
      </c>
      <c r="D686" s="3" t="s">
        <v>2</v>
      </c>
      <c r="F686" t="s">
        <v>1953</v>
      </c>
      <c r="G686" t="s">
        <v>3029</v>
      </c>
    </row>
    <row r="687" spans="2:7" ht="15" customHeight="1" x14ac:dyDescent="0.25">
      <c r="B687" s="8" t="s">
        <v>655</v>
      </c>
      <c r="C687" s="2" t="s">
        <v>2</v>
      </c>
      <c r="D687" s="3" t="s">
        <v>2</v>
      </c>
      <c r="F687" t="s">
        <v>1954</v>
      </c>
      <c r="G687" t="s">
        <v>3030</v>
      </c>
    </row>
    <row r="688" spans="2:7" ht="15" customHeight="1" x14ac:dyDescent="0.25">
      <c r="B688" s="8" t="s">
        <v>656</v>
      </c>
      <c r="C688" s="2" t="s">
        <v>2</v>
      </c>
      <c r="D688" s="3" t="s">
        <v>2</v>
      </c>
      <c r="F688" t="s">
        <v>1955</v>
      </c>
      <c r="G688" t="s">
        <v>3031</v>
      </c>
    </row>
    <row r="689" spans="2:7" ht="15" customHeight="1" x14ac:dyDescent="0.25">
      <c r="B689" s="8" t="s">
        <v>657</v>
      </c>
      <c r="C689" s="2" t="s">
        <v>2</v>
      </c>
      <c r="D689" s="3" t="s">
        <v>2</v>
      </c>
      <c r="F689" t="s">
        <v>1956</v>
      </c>
      <c r="G689" t="s">
        <v>3032</v>
      </c>
    </row>
    <row r="690" spans="2:7" ht="15" customHeight="1" x14ac:dyDescent="0.25">
      <c r="B690" s="8" t="s">
        <v>658</v>
      </c>
      <c r="C690" s="2" t="s">
        <v>2</v>
      </c>
      <c r="D690" s="3" t="s">
        <v>2</v>
      </c>
      <c r="F690" t="s">
        <v>1957</v>
      </c>
      <c r="G690" t="s">
        <v>3033</v>
      </c>
    </row>
    <row r="691" spans="2:7" ht="15" customHeight="1" x14ac:dyDescent="0.25">
      <c r="B691" s="7" t="s">
        <v>659</v>
      </c>
      <c r="C691" s="2" t="s">
        <v>2</v>
      </c>
      <c r="D691" s="3" t="s">
        <v>2</v>
      </c>
      <c r="F691" t="s">
        <v>1958</v>
      </c>
      <c r="G691" t="s">
        <v>3034</v>
      </c>
    </row>
    <row r="692" spans="2:7" ht="15" customHeight="1" x14ac:dyDescent="0.25">
      <c r="B692" s="7" t="s">
        <v>660</v>
      </c>
      <c r="C692" s="2" t="s">
        <v>2</v>
      </c>
      <c r="D692" s="18"/>
      <c r="F692" t="s">
        <v>1959</v>
      </c>
      <c r="G692" t="s">
        <v>3035</v>
      </c>
    </row>
    <row r="693" spans="2:7" ht="15" customHeight="1" x14ac:dyDescent="0.25">
      <c r="B693" s="7" t="s">
        <v>661</v>
      </c>
      <c r="C693" s="2" t="s">
        <v>2</v>
      </c>
      <c r="D693" s="3" t="s">
        <v>2</v>
      </c>
      <c r="F693" t="s">
        <v>1960</v>
      </c>
      <c r="G693" t="s">
        <v>3036</v>
      </c>
    </row>
    <row r="694" spans="2:7" ht="15" customHeight="1" x14ac:dyDescent="0.25">
      <c r="B694" s="8" t="s">
        <v>662</v>
      </c>
      <c r="C694" s="2" t="s">
        <v>2</v>
      </c>
      <c r="D694" s="3" t="s">
        <v>2</v>
      </c>
      <c r="F694" t="s">
        <v>1961</v>
      </c>
      <c r="G694" t="s">
        <v>3037</v>
      </c>
    </row>
    <row r="695" spans="2:7" ht="15" customHeight="1" x14ac:dyDescent="0.25">
      <c r="B695" s="8" t="s">
        <v>663</v>
      </c>
      <c r="C695" s="2" t="s">
        <v>2</v>
      </c>
      <c r="D695" s="3" t="s">
        <v>2</v>
      </c>
      <c r="F695" t="s">
        <v>1962</v>
      </c>
      <c r="G695" t="s">
        <v>3038</v>
      </c>
    </row>
    <row r="696" spans="2:7" ht="15" customHeight="1" x14ac:dyDescent="0.25">
      <c r="B696" s="8" t="s">
        <v>664</v>
      </c>
      <c r="C696" s="2" t="s">
        <v>2</v>
      </c>
      <c r="D696" s="3" t="s">
        <v>2</v>
      </c>
      <c r="F696" t="s">
        <v>1963</v>
      </c>
      <c r="G696" t="s">
        <v>3039</v>
      </c>
    </row>
    <row r="697" spans="2:7" ht="15" customHeight="1" x14ac:dyDescent="0.25">
      <c r="B697" s="7" t="s">
        <v>665</v>
      </c>
      <c r="C697" s="2" t="s">
        <v>2</v>
      </c>
      <c r="D697" s="3" t="s">
        <v>2</v>
      </c>
      <c r="F697" t="s">
        <v>1964</v>
      </c>
      <c r="G697" t="s">
        <v>2664</v>
      </c>
    </row>
    <row r="698" spans="2:7" ht="15" customHeight="1" x14ac:dyDescent="0.25">
      <c r="B698" s="8" t="s">
        <v>666</v>
      </c>
      <c r="C698" s="2" t="s">
        <v>2</v>
      </c>
      <c r="D698" s="3" t="s">
        <v>2</v>
      </c>
      <c r="F698" t="s">
        <v>1965</v>
      </c>
      <c r="G698" t="s">
        <v>3040</v>
      </c>
    </row>
    <row r="699" spans="2:7" ht="15" customHeight="1" x14ac:dyDescent="0.25">
      <c r="B699" s="8" t="s">
        <v>667</v>
      </c>
      <c r="C699" s="2" t="s">
        <v>2</v>
      </c>
      <c r="D699" s="3" t="s">
        <v>2</v>
      </c>
      <c r="F699" t="s">
        <v>1966</v>
      </c>
      <c r="G699" t="s">
        <v>3041</v>
      </c>
    </row>
    <row r="700" spans="2:7" ht="15" customHeight="1" x14ac:dyDescent="0.25">
      <c r="B700" s="7" t="s">
        <v>668</v>
      </c>
      <c r="C700" s="2" t="s">
        <v>2</v>
      </c>
      <c r="D700" s="3" t="s">
        <v>2</v>
      </c>
      <c r="F700" t="s">
        <v>1967</v>
      </c>
      <c r="G700" t="s">
        <v>3042</v>
      </c>
    </row>
    <row r="701" spans="2:7" ht="15" customHeight="1" x14ac:dyDescent="0.25">
      <c r="B701" s="23" t="s">
        <v>669</v>
      </c>
      <c r="C701" s="2" t="s">
        <v>2</v>
      </c>
      <c r="D701" s="18"/>
      <c r="F701" t="s">
        <v>1968</v>
      </c>
      <c r="G701" t="s">
        <v>3043</v>
      </c>
    </row>
    <row r="702" spans="2:7" x14ac:dyDescent="0.25">
      <c r="B702" s="23" t="s">
        <v>670</v>
      </c>
      <c r="C702" s="2" t="s">
        <v>2</v>
      </c>
      <c r="D702" s="18"/>
      <c r="F702" t="s">
        <v>1969</v>
      </c>
      <c r="G702" t="s">
        <v>2605</v>
      </c>
    </row>
    <row r="703" spans="2:7" ht="15" customHeight="1" x14ac:dyDescent="0.25">
      <c r="B703" s="23" t="s">
        <v>671</v>
      </c>
      <c r="C703" s="2" t="s">
        <v>2</v>
      </c>
      <c r="D703" s="18"/>
      <c r="F703" t="s">
        <v>1970</v>
      </c>
      <c r="G703" t="s">
        <v>2664</v>
      </c>
    </row>
    <row r="704" spans="2:7" x14ac:dyDescent="0.25">
      <c r="B704" s="53" t="s">
        <v>1266</v>
      </c>
      <c r="C704" s="5" t="s">
        <v>2</v>
      </c>
      <c r="D704" s="6" t="s">
        <v>2</v>
      </c>
      <c r="F704" t="s">
        <v>1971</v>
      </c>
      <c r="G704" t="s">
        <v>3044</v>
      </c>
    </row>
    <row r="705" spans="2:7" ht="15" customHeight="1" x14ac:dyDescent="0.25">
      <c r="B705" s="4" t="s">
        <v>672</v>
      </c>
      <c r="C705" s="5" t="s">
        <v>2</v>
      </c>
      <c r="D705" s="6" t="s">
        <v>2</v>
      </c>
      <c r="F705" t="s">
        <v>1972</v>
      </c>
      <c r="G705" t="s">
        <v>3045</v>
      </c>
    </row>
    <row r="706" spans="2:7" ht="15" customHeight="1" x14ac:dyDescent="0.25">
      <c r="B706" s="4" t="s">
        <v>673</v>
      </c>
      <c r="C706" s="5" t="s">
        <v>2</v>
      </c>
      <c r="D706" s="6" t="s">
        <v>2</v>
      </c>
      <c r="F706" t="s">
        <v>1973</v>
      </c>
      <c r="G706" t="s">
        <v>3046</v>
      </c>
    </row>
    <row r="707" spans="2:7" ht="15" customHeight="1" x14ac:dyDescent="0.25">
      <c r="B707" s="4" t="s">
        <v>674</v>
      </c>
      <c r="C707" s="5" t="s">
        <v>2</v>
      </c>
      <c r="D707" s="6" t="s">
        <v>2</v>
      </c>
      <c r="F707" t="s">
        <v>1974</v>
      </c>
      <c r="G707" t="s">
        <v>3047</v>
      </c>
    </row>
    <row r="708" spans="2:7" ht="15" customHeight="1" x14ac:dyDescent="0.25">
      <c r="B708" s="7" t="s">
        <v>675</v>
      </c>
      <c r="C708" s="2" t="s">
        <v>2</v>
      </c>
      <c r="D708" s="3" t="s">
        <v>2</v>
      </c>
      <c r="F708" t="s">
        <v>1975</v>
      </c>
      <c r="G708" t="s">
        <v>3048</v>
      </c>
    </row>
    <row r="709" spans="2:7" ht="15" customHeight="1" x14ac:dyDescent="0.25">
      <c r="B709" s="8" t="s">
        <v>676</v>
      </c>
      <c r="C709" s="2" t="s">
        <v>2</v>
      </c>
      <c r="D709" s="3" t="s">
        <v>2</v>
      </c>
      <c r="F709" t="s">
        <v>1976</v>
      </c>
      <c r="G709" t="s">
        <v>3020</v>
      </c>
    </row>
    <row r="710" spans="2:7" ht="15" customHeight="1" x14ac:dyDescent="0.25">
      <c r="B710" s="8" t="s">
        <v>677</v>
      </c>
      <c r="C710" s="2" t="s">
        <v>2</v>
      </c>
      <c r="D710" s="3" t="s">
        <v>2</v>
      </c>
      <c r="F710" t="s">
        <v>1977</v>
      </c>
      <c r="G710" t="s">
        <v>3049</v>
      </c>
    </row>
    <row r="711" spans="2:7" ht="15" customHeight="1" x14ac:dyDescent="0.25">
      <c r="B711" s="24" t="s">
        <v>678</v>
      </c>
      <c r="C711" s="2" t="s">
        <v>38</v>
      </c>
      <c r="D711" s="3" t="s">
        <v>38</v>
      </c>
      <c r="F711" t="s">
        <v>1942</v>
      </c>
      <c r="G711" t="s">
        <v>3050</v>
      </c>
    </row>
    <row r="712" spans="2:7" x14ac:dyDescent="0.25">
      <c r="B712" s="25" t="s">
        <v>679</v>
      </c>
      <c r="C712" s="26" t="s">
        <v>248</v>
      </c>
      <c r="D712" s="27" t="s">
        <v>248</v>
      </c>
      <c r="F712" t="s">
        <v>1978</v>
      </c>
      <c r="G712" t="s">
        <v>3051</v>
      </c>
    </row>
    <row r="713" spans="2:7" ht="15" customHeight="1" x14ac:dyDescent="0.25">
      <c r="B713" s="7" t="s">
        <v>680</v>
      </c>
      <c r="C713" s="2" t="s">
        <v>38</v>
      </c>
      <c r="D713" s="3" t="s">
        <v>38</v>
      </c>
      <c r="F713" t="s">
        <v>1979</v>
      </c>
      <c r="G713" t="s">
        <v>3052</v>
      </c>
    </row>
    <row r="714" spans="2:7" ht="15" customHeight="1" x14ac:dyDescent="0.25">
      <c r="B714" s="7" t="s">
        <v>681</v>
      </c>
      <c r="C714" s="2" t="s">
        <v>38</v>
      </c>
      <c r="D714" s="3" t="s">
        <v>38</v>
      </c>
      <c r="F714" t="s">
        <v>1980</v>
      </c>
      <c r="G714" t="s">
        <v>3053</v>
      </c>
    </row>
    <row r="715" spans="2:7" ht="15" customHeight="1" x14ac:dyDescent="0.25">
      <c r="B715" s="8" t="s">
        <v>682</v>
      </c>
      <c r="C715" s="2" t="s">
        <v>38</v>
      </c>
      <c r="D715" s="3" t="s">
        <v>38</v>
      </c>
      <c r="F715" t="s">
        <v>1981</v>
      </c>
      <c r="G715" t="s">
        <v>2818</v>
      </c>
    </row>
    <row r="716" spans="2:7" ht="15" customHeight="1" x14ac:dyDescent="0.25">
      <c r="B716" s="8" t="s">
        <v>683</v>
      </c>
      <c r="C716" s="2" t="s">
        <v>38</v>
      </c>
      <c r="D716" s="3" t="s">
        <v>38</v>
      </c>
      <c r="F716" t="s">
        <v>1982</v>
      </c>
      <c r="G716" t="s">
        <v>2821</v>
      </c>
    </row>
    <row r="717" spans="2:7" ht="15" customHeight="1" x14ac:dyDescent="0.25">
      <c r="B717" s="9" t="s">
        <v>684</v>
      </c>
      <c r="C717" s="2" t="s">
        <v>38</v>
      </c>
      <c r="D717" s="3" t="s">
        <v>38</v>
      </c>
      <c r="F717" t="s">
        <v>1983</v>
      </c>
      <c r="G717" t="s">
        <v>2822</v>
      </c>
    </row>
    <row r="718" spans="2:7" ht="15" customHeight="1" x14ac:dyDescent="0.25">
      <c r="B718" s="9" t="s">
        <v>685</v>
      </c>
      <c r="C718" s="2" t="s">
        <v>38</v>
      </c>
      <c r="D718" s="3" t="s">
        <v>38</v>
      </c>
      <c r="F718" t="s">
        <v>1984</v>
      </c>
      <c r="G718" t="s">
        <v>2823</v>
      </c>
    </row>
    <row r="719" spans="2:7" ht="15" customHeight="1" x14ac:dyDescent="0.25">
      <c r="B719" s="9" t="s">
        <v>686</v>
      </c>
      <c r="C719" s="2" t="s">
        <v>38</v>
      </c>
      <c r="D719" s="3" t="s">
        <v>38</v>
      </c>
      <c r="F719" t="s">
        <v>1985</v>
      </c>
      <c r="G719" t="s">
        <v>3054</v>
      </c>
    </row>
    <row r="720" spans="2:7" ht="15" customHeight="1" x14ac:dyDescent="0.25">
      <c r="B720" s="9" t="s">
        <v>687</v>
      </c>
      <c r="C720" s="2" t="s">
        <v>38</v>
      </c>
      <c r="D720" s="3" t="s">
        <v>38</v>
      </c>
      <c r="F720" t="s">
        <v>1986</v>
      </c>
      <c r="G720" t="s">
        <v>2826</v>
      </c>
    </row>
    <row r="721" spans="2:7" ht="15" customHeight="1" x14ac:dyDescent="0.25">
      <c r="B721" s="7" t="s">
        <v>688</v>
      </c>
      <c r="C721" s="2" t="s">
        <v>38</v>
      </c>
      <c r="D721" s="3" t="s">
        <v>38</v>
      </c>
      <c r="F721" t="s">
        <v>1987</v>
      </c>
      <c r="G721" t="s">
        <v>3055</v>
      </c>
    </row>
    <row r="722" spans="2:7" ht="15" customHeight="1" x14ac:dyDescent="0.25">
      <c r="B722" s="8" t="s">
        <v>689</v>
      </c>
      <c r="C722" s="2" t="s">
        <v>38</v>
      </c>
      <c r="D722" s="3" t="s">
        <v>38</v>
      </c>
      <c r="F722" t="s">
        <v>1988</v>
      </c>
      <c r="G722" t="s">
        <v>3056</v>
      </c>
    </row>
    <row r="723" spans="2:7" ht="15" customHeight="1" x14ac:dyDescent="0.25">
      <c r="B723" s="8" t="s">
        <v>690</v>
      </c>
      <c r="C723" s="2" t="s">
        <v>38</v>
      </c>
      <c r="D723" s="3" t="s">
        <v>38</v>
      </c>
      <c r="F723" t="s">
        <v>1989</v>
      </c>
      <c r="G723" t="s">
        <v>3057</v>
      </c>
    </row>
    <row r="724" spans="2:7" ht="15" customHeight="1" x14ac:dyDescent="0.25">
      <c r="B724" s="8" t="s">
        <v>691</v>
      </c>
      <c r="C724" s="2" t="s">
        <v>38</v>
      </c>
      <c r="D724" s="3" t="s">
        <v>38</v>
      </c>
      <c r="F724" t="s">
        <v>1990</v>
      </c>
      <c r="G724" t="s">
        <v>3058</v>
      </c>
    </row>
    <row r="725" spans="2:7" ht="15" customHeight="1" x14ac:dyDescent="0.25">
      <c r="B725" s="7" t="s">
        <v>692</v>
      </c>
      <c r="C725" s="2" t="s">
        <v>38</v>
      </c>
      <c r="D725" s="3" t="s">
        <v>38</v>
      </c>
      <c r="F725" t="s">
        <v>1991</v>
      </c>
      <c r="G725" t="s">
        <v>3059</v>
      </c>
    </row>
    <row r="726" spans="2:7" ht="15" customHeight="1" x14ac:dyDescent="0.25">
      <c r="B726" s="8" t="s">
        <v>693</v>
      </c>
      <c r="C726" s="2" t="s">
        <v>38</v>
      </c>
      <c r="D726" s="3" t="s">
        <v>38</v>
      </c>
      <c r="F726" t="s">
        <v>1992</v>
      </c>
      <c r="G726" t="s">
        <v>2830</v>
      </c>
    </row>
    <row r="727" spans="2:7" ht="15" customHeight="1" x14ac:dyDescent="0.25">
      <c r="B727" s="8" t="s">
        <v>694</v>
      </c>
      <c r="C727" s="2" t="s">
        <v>38</v>
      </c>
      <c r="D727" s="3" t="s">
        <v>38</v>
      </c>
      <c r="F727" t="s">
        <v>1993</v>
      </c>
      <c r="G727" t="s">
        <v>2831</v>
      </c>
    </row>
    <row r="728" spans="2:7" ht="15" customHeight="1" x14ac:dyDescent="0.25">
      <c r="B728" s="7" t="s">
        <v>695</v>
      </c>
      <c r="C728" s="2" t="s">
        <v>38</v>
      </c>
      <c r="D728" s="3" t="s">
        <v>38</v>
      </c>
      <c r="F728" t="s">
        <v>1994</v>
      </c>
      <c r="G728" t="s">
        <v>3060</v>
      </c>
    </row>
    <row r="729" spans="2:7" ht="15" customHeight="1" x14ac:dyDescent="0.25">
      <c r="B729" s="7" t="s">
        <v>696</v>
      </c>
      <c r="C729" s="2" t="s">
        <v>38</v>
      </c>
      <c r="D729" s="3" t="s">
        <v>38</v>
      </c>
      <c r="F729" t="s">
        <v>1995</v>
      </c>
      <c r="G729" t="s">
        <v>3061</v>
      </c>
    </row>
    <row r="730" spans="2:7" ht="15" customHeight="1" x14ac:dyDescent="0.25">
      <c r="B730" s="8" t="s">
        <v>697</v>
      </c>
      <c r="C730" s="2" t="s">
        <v>38</v>
      </c>
      <c r="D730" s="3" t="s">
        <v>38</v>
      </c>
      <c r="F730" t="s">
        <v>1996</v>
      </c>
      <c r="G730" t="s">
        <v>3062</v>
      </c>
    </row>
    <row r="731" spans="2:7" ht="15" customHeight="1" x14ac:dyDescent="0.25">
      <c r="B731" s="9" t="s">
        <v>698</v>
      </c>
      <c r="C731" s="2" t="s">
        <v>38</v>
      </c>
      <c r="D731" s="3" t="s">
        <v>38</v>
      </c>
      <c r="F731" t="s">
        <v>1997</v>
      </c>
      <c r="G731" t="s">
        <v>2712</v>
      </c>
    </row>
    <row r="732" spans="2:7" ht="15" customHeight="1" x14ac:dyDescent="0.25">
      <c r="B732" s="9" t="s">
        <v>699</v>
      </c>
      <c r="C732" s="2" t="s">
        <v>38</v>
      </c>
      <c r="D732" s="3" t="s">
        <v>38</v>
      </c>
      <c r="F732" t="s">
        <v>1998</v>
      </c>
      <c r="G732" t="s">
        <v>3063</v>
      </c>
    </row>
    <row r="733" spans="2:7" ht="15" customHeight="1" x14ac:dyDescent="0.25">
      <c r="B733" s="9" t="s">
        <v>700</v>
      </c>
      <c r="C733" s="2" t="s">
        <v>38</v>
      </c>
      <c r="D733" s="3" t="s">
        <v>38</v>
      </c>
      <c r="F733" t="s">
        <v>1999</v>
      </c>
      <c r="G733" t="s">
        <v>3064</v>
      </c>
    </row>
    <row r="734" spans="2:7" ht="15" customHeight="1" x14ac:dyDescent="0.25">
      <c r="B734" s="9" t="s">
        <v>701</v>
      </c>
      <c r="C734" s="2" t="s">
        <v>38</v>
      </c>
      <c r="D734" s="3" t="s">
        <v>38</v>
      </c>
      <c r="F734" t="s">
        <v>2000</v>
      </c>
      <c r="G734" t="s">
        <v>3065</v>
      </c>
    </row>
    <row r="735" spans="2:7" ht="15" customHeight="1" x14ac:dyDescent="0.25">
      <c r="B735" s="9" t="s">
        <v>702</v>
      </c>
      <c r="C735" s="2" t="s">
        <v>38</v>
      </c>
      <c r="D735" s="3" t="s">
        <v>38</v>
      </c>
      <c r="F735" t="s">
        <v>2001</v>
      </c>
      <c r="G735" t="s">
        <v>3066</v>
      </c>
    </row>
    <row r="736" spans="2:7" ht="15" customHeight="1" x14ac:dyDescent="0.25">
      <c r="B736" s="9" t="s">
        <v>703</v>
      </c>
      <c r="C736" s="2" t="s">
        <v>38</v>
      </c>
      <c r="D736" s="3" t="s">
        <v>38</v>
      </c>
      <c r="F736" t="s">
        <v>2002</v>
      </c>
      <c r="G736" t="s">
        <v>2822</v>
      </c>
    </row>
    <row r="737" spans="2:7" ht="15" customHeight="1" x14ac:dyDescent="0.25">
      <c r="B737" s="8" t="s">
        <v>704</v>
      </c>
      <c r="C737" s="2" t="s">
        <v>38</v>
      </c>
      <c r="D737" s="3" t="s">
        <v>38</v>
      </c>
      <c r="F737" t="s">
        <v>2003</v>
      </c>
      <c r="G737" t="s">
        <v>3067</v>
      </c>
    </row>
    <row r="738" spans="2:7" ht="15" customHeight="1" x14ac:dyDescent="0.25">
      <c r="B738" s="8" t="s">
        <v>705</v>
      </c>
      <c r="C738" s="2" t="s">
        <v>38</v>
      </c>
      <c r="D738" s="3" t="s">
        <v>38</v>
      </c>
      <c r="F738" t="s">
        <v>2004</v>
      </c>
      <c r="G738" t="s">
        <v>3068</v>
      </c>
    </row>
    <row r="739" spans="2:7" ht="15" customHeight="1" x14ac:dyDescent="0.25">
      <c r="B739" s="8" t="s">
        <v>706</v>
      </c>
      <c r="C739" s="2" t="s">
        <v>38</v>
      </c>
      <c r="D739" s="3" t="s">
        <v>38</v>
      </c>
      <c r="F739" t="s">
        <v>2005</v>
      </c>
      <c r="G739" t="s">
        <v>3069</v>
      </c>
    </row>
    <row r="740" spans="2:7" ht="15" customHeight="1" x14ac:dyDescent="0.25">
      <c r="B740" s="7" t="s">
        <v>707</v>
      </c>
      <c r="C740" s="2" t="s">
        <v>38</v>
      </c>
      <c r="D740" s="3" t="s">
        <v>38</v>
      </c>
      <c r="F740" t="s">
        <v>2006</v>
      </c>
      <c r="G740" t="s">
        <v>3070</v>
      </c>
    </row>
    <row r="741" spans="2:7" ht="15" customHeight="1" x14ac:dyDescent="0.25">
      <c r="B741" s="7" t="s">
        <v>708</v>
      </c>
      <c r="C741" s="2" t="s">
        <v>38</v>
      </c>
      <c r="D741" s="3" t="s">
        <v>38</v>
      </c>
      <c r="F741" t="s">
        <v>2007</v>
      </c>
      <c r="G741" t="s">
        <v>3071</v>
      </c>
    </row>
    <row r="742" spans="2:7" ht="15" customHeight="1" x14ac:dyDescent="0.25">
      <c r="B742" s="7" t="s">
        <v>709</v>
      </c>
      <c r="C742" s="2" t="s">
        <v>38</v>
      </c>
      <c r="D742" s="3" t="s">
        <v>38</v>
      </c>
      <c r="F742" t="s">
        <v>2008</v>
      </c>
      <c r="G742" t="s">
        <v>3072</v>
      </c>
    </row>
    <row r="743" spans="2:7" ht="15" customHeight="1" x14ac:dyDescent="0.25">
      <c r="B743" s="8" t="s">
        <v>710</v>
      </c>
      <c r="C743" s="2" t="s">
        <v>38</v>
      </c>
      <c r="D743" s="3" t="s">
        <v>38</v>
      </c>
      <c r="F743" t="s">
        <v>2009</v>
      </c>
      <c r="G743" t="s">
        <v>3073</v>
      </c>
    </row>
    <row r="744" spans="2:7" ht="15" customHeight="1" x14ac:dyDescent="0.25">
      <c r="B744" s="8" t="s">
        <v>711</v>
      </c>
      <c r="C744" s="2" t="s">
        <v>38</v>
      </c>
      <c r="D744" s="3" t="s">
        <v>38</v>
      </c>
      <c r="F744" t="s">
        <v>2010</v>
      </c>
      <c r="G744" t="s">
        <v>3074</v>
      </c>
    </row>
    <row r="745" spans="2:7" ht="15" customHeight="1" x14ac:dyDescent="0.25">
      <c r="B745" s="8" t="s">
        <v>712</v>
      </c>
      <c r="C745" s="2" t="s">
        <v>38</v>
      </c>
      <c r="D745" s="3" t="s">
        <v>38</v>
      </c>
      <c r="F745" t="s">
        <v>2011</v>
      </c>
      <c r="G745" t="s">
        <v>3075</v>
      </c>
    </row>
    <row r="746" spans="2:7" ht="15" customHeight="1" x14ac:dyDescent="0.25">
      <c r="B746" s="8" t="s">
        <v>713</v>
      </c>
      <c r="C746" s="2" t="s">
        <v>38</v>
      </c>
      <c r="D746" s="3" t="s">
        <v>38</v>
      </c>
      <c r="F746" t="s">
        <v>2012</v>
      </c>
      <c r="G746" t="s">
        <v>3076</v>
      </c>
    </row>
    <row r="747" spans="2:7" ht="15" customHeight="1" x14ac:dyDescent="0.25">
      <c r="B747" s="8" t="s">
        <v>714</v>
      </c>
      <c r="C747" s="2" t="s">
        <v>38</v>
      </c>
      <c r="D747" s="3" t="s">
        <v>38</v>
      </c>
      <c r="F747" t="s">
        <v>2013</v>
      </c>
      <c r="G747" t="s">
        <v>3077</v>
      </c>
    </row>
    <row r="748" spans="2:7" ht="15" customHeight="1" x14ac:dyDescent="0.25">
      <c r="B748" s="28" t="s">
        <v>715</v>
      </c>
      <c r="C748" s="26" t="s">
        <v>248</v>
      </c>
      <c r="D748" s="27" t="s">
        <v>248</v>
      </c>
      <c r="F748" t="s">
        <v>2014</v>
      </c>
      <c r="G748" t="s">
        <v>3078</v>
      </c>
    </row>
    <row r="749" spans="2:7" ht="15" customHeight="1" x14ac:dyDescent="0.25">
      <c r="B749" s="7" t="s">
        <v>716</v>
      </c>
      <c r="C749" s="2" t="s">
        <v>38</v>
      </c>
      <c r="D749" s="3" t="s">
        <v>38</v>
      </c>
      <c r="F749" t="s">
        <v>2015</v>
      </c>
      <c r="G749" t="s">
        <v>3079</v>
      </c>
    </row>
    <row r="750" spans="2:7" ht="15" customHeight="1" x14ac:dyDescent="0.25">
      <c r="B750" s="8" t="s">
        <v>717</v>
      </c>
      <c r="C750" s="2" t="s">
        <v>38</v>
      </c>
      <c r="D750" s="3" t="s">
        <v>38</v>
      </c>
      <c r="F750" t="s">
        <v>2016</v>
      </c>
      <c r="G750" t="s">
        <v>3080</v>
      </c>
    </row>
    <row r="751" spans="2:7" ht="15" customHeight="1" x14ac:dyDescent="0.25">
      <c r="B751" s="8" t="s">
        <v>718</v>
      </c>
      <c r="C751" s="2" t="s">
        <v>38</v>
      </c>
      <c r="D751" s="3" t="s">
        <v>38</v>
      </c>
      <c r="F751" t="s">
        <v>2017</v>
      </c>
      <c r="G751" t="s">
        <v>3081</v>
      </c>
    </row>
    <row r="752" spans="2:7" ht="15" customHeight="1" x14ac:dyDescent="0.25">
      <c r="B752" s="8" t="s">
        <v>719</v>
      </c>
      <c r="C752" s="2" t="s">
        <v>38</v>
      </c>
      <c r="D752" s="3" t="s">
        <v>38</v>
      </c>
      <c r="F752" t="s">
        <v>2018</v>
      </c>
      <c r="G752" t="s">
        <v>3082</v>
      </c>
    </row>
    <row r="753" spans="2:7" ht="15" customHeight="1" x14ac:dyDescent="0.25">
      <c r="B753" s="8" t="s">
        <v>720</v>
      </c>
      <c r="C753" s="2" t="s">
        <v>38</v>
      </c>
      <c r="D753" s="3" t="s">
        <v>38</v>
      </c>
      <c r="F753" t="s">
        <v>2019</v>
      </c>
      <c r="G753" t="s">
        <v>3083</v>
      </c>
    </row>
    <row r="754" spans="2:7" ht="15" customHeight="1" x14ac:dyDescent="0.25">
      <c r="B754" s="8" t="s">
        <v>721</v>
      </c>
      <c r="C754" s="2" t="s">
        <v>38</v>
      </c>
      <c r="D754" s="3" t="s">
        <v>38</v>
      </c>
      <c r="F754" t="s">
        <v>2020</v>
      </c>
      <c r="G754" t="s">
        <v>3084</v>
      </c>
    </row>
    <row r="755" spans="2:7" ht="15" customHeight="1" x14ac:dyDescent="0.25">
      <c r="B755" s="8" t="s">
        <v>722</v>
      </c>
      <c r="C755" s="2" t="s">
        <v>38</v>
      </c>
      <c r="D755" s="3" t="s">
        <v>38</v>
      </c>
      <c r="F755" t="s">
        <v>2021</v>
      </c>
      <c r="G755" t="s">
        <v>2714</v>
      </c>
    </row>
    <row r="756" spans="2:7" x14ac:dyDescent="0.25">
      <c r="B756" s="8" t="s">
        <v>723</v>
      </c>
      <c r="C756" s="2" t="s">
        <v>38</v>
      </c>
      <c r="D756" s="3" t="s">
        <v>38</v>
      </c>
      <c r="F756" t="s">
        <v>2022</v>
      </c>
      <c r="G756" t="s">
        <v>2845</v>
      </c>
    </row>
    <row r="757" spans="2:7" ht="15" customHeight="1" x14ac:dyDescent="0.25">
      <c r="B757" s="7" t="s">
        <v>724</v>
      </c>
      <c r="C757" s="2" t="s">
        <v>38</v>
      </c>
      <c r="D757" s="3" t="s">
        <v>38</v>
      </c>
      <c r="F757" t="s">
        <v>2023</v>
      </c>
      <c r="G757" t="s">
        <v>3085</v>
      </c>
    </row>
    <row r="758" spans="2:7" ht="15" customHeight="1" x14ac:dyDescent="0.25">
      <c r="B758" s="8" t="s">
        <v>725</v>
      </c>
      <c r="C758" s="2" t="s">
        <v>38</v>
      </c>
      <c r="D758" s="3" t="s">
        <v>38</v>
      </c>
      <c r="F758" t="s">
        <v>2024</v>
      </c>
      <c r="G758" t="s">
        <v>3086</v>
      </c>
    </row>
    <row r="759" spans="2:7" ht="15" customHeight="1" x14ac:dyDescent="0.25">
      <c r="B759" s="8" t="s">
        <v>726</v>
      </c>
      <c r="C759" s="2" t="s">
        <v>38</v>
      </c>
      <c r="D759" s="3" t="s">
        <v>38</v>
      </c>
      <c r="F759" t="s">
        <v>2025</v>
      </c>
      <c r="G759" t="s">
        <v>3087</v>
      </c>
    </row>
    <row r="760" spans="2:7" ht="15" customHeight="1" x14ac:dyDescent="0.25">
      <c r="B760" s="8" t="s">
        <v>727</v>
      </c>
      <c r="C760" s="2" t="s">
        <v>38</v>
      </c>
      <c r="D760" s="3" t="s">
        <v>38</v>
      </c>
      <c r="F760" t="s">
        <v>2026</v>
      </c>
      <c r="G760" t="s">
        <v>3088</v>
      </c>
    </row>
    <row r="761" spans="2:7" x14ac:dyDescent="0.25">
      <c r="B761" s="7" t="s">
        <v>728</v>
      </c>
      <c r="C761" s="2" t="s">
        <v>38</v>
      </c>
      <c r="D761" s="3" t="s">
        <v>38</v>
      </c>
      <c r="F761" t="s">
        <v>2027</v>
      </c>
      <c r="G761" t="s">
        <v>3089</v>
      </c>
    </row>
    <row r="762" spans="2:7" ht="15" customHeight="1" x14ac:dyDescent="0.25">
      <c r="B762" s="8" t="s">
        <v>729</v>
      </c>
      <c r="C762" s="2" t="s">
        <v>38</v>
      </c>
      <c r="D762" s="3" t="s">
        <v>38</v>
      </c>
      <c r="F762" t="s">
        <v>2028</v>
      </c>
      <c r="G762" t="s">
        <v>3090</v>
      </c>
    </row>
    <row r="763" spans="2:7" ht="15" customHeight="1" x14ac:dyDescent="0.25">
      <c r="B763" s="8" t="s">
        <v>730</v>
      </c>
      <c r="C763" s="2" t="s">
        <v>38</v>
      </c>
      <c r="D763" s="3" t="s">
        <v>38</v>
      </c>
      <c r="F763" t="s">
        <v>2029</v>
      </c>
      <c r="G763" t="s">
        <v>3091</v>
      </c>
    </row>
    <row r="764" spans="2:7" ht="15" customHeight="1" x14ac:dyDescent="0.25">
      <c r="B764" s="7" t="s">
        <v>731</v>
      </c>
      <c r="C764" s="2" t="s">
        <v>38</v>
      </c>
      <c r="D764" s="3" t="s">
        <v>38</v>
      </c>
      <c r="F764" t="s">
        <v>2030</v>
      </c>
      <c r="G764" t="s">
        <v>3092</v>
      </c>
    </row>
    <row r="765" spans="2:7" ht="15" customHeight="1" x14ac:dyDescent="0.25">
      <c r="B765" s="7" t="s">
        <v>732</v>
      </c>
      <c r="C765" s="2" t="s">
        <v>38</v>
      </c>
      <c r="D765" s="3" t="s">
        <v>38</v>
      </c>
      <c r="F765" t="s">
        <v>2031</v>
      </c>
      <c r="G765" t="s">
        <v>3093</v>
      </c>
    </row>
    <row r="766" spans="2:7" ht="15" customHeight="1" x14ac:dyDescent="0.25">
      <c r="B766" s="8" t="s">
        <v>733</v>
      </c>
      <c r="C766" s="2" t="s">
        <v>38</v>
      </c>
      <c r="D766" s="3" t="s">
        <v>38</v>
      </c>
      <c r="F766" t="s">
        <v>2032</v>
      </c>
      <c r="G766" t="s">
        <v>3094</v>
      </c>
    </row>
    <row r="767" spans="2:7" ht="15" customHeight="1" x14ac:dyDescent="0.25">
      <c r="B767" s="8" t="s">
        <v>734</v>
      </c>
      <c r="C767" s="2" t="s">
        <v>38</v>
      </c>
      <c r="D767" s="3" t="s">
        <v>38</v>
      </c>
      <c r="F767" t="s">
        <v>2033</v>
      </c>
      <c r="G767" t="s">
        <v>3095</v>
      </c>
    </row>
    <row r="768" spans="2:7" ht="15" customHeight="1" x14ac:dyDescent="0.25">
      <c r="B768" s="8" t="s">
        <v>735</v>
      </c>
      <c r="C768" s="2" t="s">
        <v>38</v>
      </c>
      <c r="D768" s="3" t="s">
        <v>38</v>
      </c>
      <c r="F768" t="s">
        <v>2034</v>
      </c>
      <c r="G768" t="s">
        <v>3096</v>
      </c>
    </row>
    <row r="769" spans="2:7" ht="15" customHeight="1" x14ac:dyDescent="0.25">
      <c r="B769" s="8" t="s">
        <v>736</v>
      </c>
      <c r="C769" s="2" t="s">
        <v>38</v>
      </c>
      <c r="D769" s="3" t="s">
        <v>38</v>
      </c>
      <c r="F769" t="s">
        <v>2035</v>
      </c>
      <c r="G769" t="s">
        <v>3097</v>
      </c>
    </row>
    <row r="770" spans="2:7" ht="15" customHeight="1" x14ac:dyDescent="0.25">
      <c r="B770" s="7" t="s">
        <v>737</v>
      </c>
      <c r="C770" s="2" t="s">
        <v>38</v>
      </c>
      <c r="D770" s="3" t="s">
        <v>38</v>
      </c>
      <c r="F770" t="s">
        <v>2036</v>
      </c>
      <c r="G770" t="s">
        <v>3098</v>
      </c>
    </row>
    <row r="771" spans="2:7" ht="15" customHeight="1" x14ac:dyDescent="0.25">
      <c r="B771" s="8" t="s">
        <v>738</v>
      </c>
      <c r="C771" s="2" t="s">
        <v>38</v>
      </c>
      <c r="D771" s="3" t="s">
        <v>38</v>
      </c>
      <c r="F771" t="s">
        <v>2037</v>
      </c>
      <c r="G771" t="s">
        <v>3099</v>
      </c>
    </row>
    <row r="772" spans="2:7" ht="15" customHeight="1" x14ac:dyDescent="0.25">
      <c r="B772" s="8" t="s">
        <v>739</v>
      </c>
      <c r="C772" s="2" t="s">
        <v>38</v>
      </c>
      <c r="D772" s="3" t="s">
        <v>38</v>
      </c>
      <c r="F772" t="s">
        <v>2038</v>
      </c>
      <c r="G772" t="s">
        <v>3100</v>
      </c>
    </row>
    <row r="773" spans="2:7" ht="15" customHeight="1" x14ac:dyDescent="0.25">
      <c r="B773" s="8" t="s">
        <v>740</v>
      </c>
      <c r="C773" s="2" t="s">
        <v>38</v>
      </c>
      <c r="D773" s="3" t="s">
        <v>38</v>
      </c>
      <c r="F773" t="s">
        <v>2039</v>
      </c>
      <c r="G773" t="s">
        <v>3101</v>
      </c>
    </row>
    <row r="774" spans="2:7" x14ac:dyDescent="0.25">
      <c r="B774" s="8" t="s">
        <v>741</v>
      </c>
      <c r="C774" s="2" t="s">
        <v>38</v>
      </c>
      <c r="D774" s="3" t="s">
        <v>38</v>
      </c>
      <c r="F774" t="s">
        <v>2040</v>
      </c>
      <c r="G774" t="s">
        <v>2605</v>
      </c>
    </row>
    <row r="775" spans="2:7" ht="15" customHeight="1" x14ac:dyDescent="0.25">
      <c r="B775" s="7" t="s">
        <v>742</v>
      </c>
      <c r="C775" s="2" t="s">
        <v>38</v>
      </c>
      <c r="D775" s="3" t="s">
        <v>38</v>
      </c>
      <c r="F775" t="s">
        <v>2041</v>
      </c>
      <c r="G775" t="s">
        <v>3102</v>
      </c>
    </row>
    <row r="776" spans="2:7" x14ac:dyDescent="0.25">
      <c r="B776" s="7" t="s">
        <v>743</v>
      </c>
      <c r="C776" s="2" t="s">
        <v>38</v>
      </c>
      <c r="D776" s="3" t="s">
        <v>38</v>
      </c>
      <c r="F776" t="s">
        <v>2042</v>
      </c>
      <c r="G776" t="s">
        <v>2845</v>
      </c>
    </row>
    <row r="777" spans="2:7" ht="15" customHeight="1" x14ac:dyDescent="0.25">
      <c r="B777" s="8" t="s">
        <v>744</v>
      </c>
      <c r="C777" s="2" t="s">
        <v>38</v>
      </c>
      <c r="D777" s="3" t="s">
        <v>38</v>
      </c>
      <c r="F777" t="s">
        <v>2043</v>
      </c>
      <c r="G777" t="s">
        <v>3103</v>
      </c>
    </row>
    <row r="778" spans="2:7" ht="15" customHeight="1" x14ac:dyDescent="0.25">
      <c r="B778" s="8" t="s">
        <v>745</v>
      </c>
      <c r="C778" s="2" t="s">
        <v>38</v>
      </c>
      <c r="D778" s="3" t="s">
        <v>38</v>
      </c>
      <c r="F778" t="s">
        <v>2044</v>
      </c>
      <c r="G778" t="s">
        <v>3104</v>
      </c>
    </row>
    <row r="779" spans="2:7" ht="15" customHeight="1" x14ac:dyDescent="0.25">
      <c r="B779" s="8" t="s">
        <v>746</v>
      </c>
      <c r="C779" s="2" t="s">
        <v>38</v>
      </c>
      <c r="D779" s="3" t="s">
        <v>38</v>
      </c>
      <c r="F779" t="s">
        <v>2045</v>
      </c>
      <c r="G779" t="s">
        <v>3105</v>
      </c>
    </row>
    <row r="780" spans="2:7" ht="15" customHeight="1" x14ac:dyDescent="0.25">
      <c r="B780" s="7" t="s">
        <v>747</v>
      </c>
      <c r="C780" s="2" t="s">
        <v>38</v>
      </c>
      <c r="D780" s="3" t="s">
        <v>38</v>
      </c>
      <c r="F780" t="s">
        <v>2046</v>
      </c>
      <c r="G780" t="s">
        <v>3106</v>
      </c>
    </row>
    <row r="781" spans="2:7" ht="15" customHeight="1" x14ac:dyDescent="0.25">
      <c r="B781" s="25" t="s">
        <v>748</v>
      </c>
      <c r="C781" s="29" t="s">
        <v>38</v>
      </c>
      <c r="D781" s="30" t="s">
        <v>38</v>
      </c>
      <c r="F781" t="s">
        <v>2047</v>
      </c>
      <c r="G781" t="s">
        <v>3107</v>
      </c>
    </row>
    <row r="782" spans="2:7" ht="15" customHeight="1" x14ac:dyDescent="0.25">
      <c r="B782" s="7" t="s">
        <v>749</v>
      </c>
      <c r="C782" s="2" t="s">
        <v>38</v>
      </c>
      <c r="D782" s="3" t="s">
        <v>38</v>
      </c>
      <c r="F782" t="s">
        <v>2048</v>
      </c>
      <c r="G782" t="s">
        <v>3108</v>
      </c>
    </row>
    <row r="783" spans="2:7" ht="15" customHeight="1" x14ac:dyDescent="0.25">
      <c r="B783" s="8" t="s">
        <v>750</v>
      </c>
      <c r="C783" s="2" t="s">
        <v>38</v>
      </c>
      <c r="D783" s="3" t="s">
        <v>38</v>
      </c>
      <c r="F783" t="s">
        <v>2049</v>
      </c>
      <c r="G783" t="s">
        <v>3109</v>
      </c>
    </row>
    <row r="784" spans="2:7" ht="15" customHeight="1" x14ac:dyDescent="0.25">
      <c r="B784" s="8" t="s">
        <v>751</v>
      </c>
      <c r="C784" s="2" t="s">
        <v>38</v>
      </c>
      <c r="D784" s="3" t="s">
        <v>38</v>
      </c>
      <c r="F784" t="s">
        <v>2050</v>
      </c>
      <c r="G784" t="s">
        <v>3110</v>
      </c>
    </row>
    <row r="785" spans="2:7" ht="15" customHeight="1" x14ac:dyDescent="0.25">
      <c r="B785" s="7" t="s">
        <v>752</v>
      </c>
      <c r="C785" s="2" t="s">
        <v>38</v>
      </c>
      <c r="D785" s="3" t="s">
        <v>38</v>
      </c>
      <c r="F785" t="s">
        <v>2051</v>
      </c>
      <c r="G785" t="s">
        <v>3111</v>
      </c>
    </row>
    <row r="786" spans="2:7" ht="15" customHeight="1" x14ac:dyDescent="0.25">
      <c r="B786" s="8" t="s">
        <v>753</v>
      </c>
      <c r="C786" s="2" t="s">
        <v>38</v>
      </c>
      <c r="D786" s="3" t="s">
        <v>38</v>
      </c>
      <c r="F786" t="s">
        <v>2052</v>
      </c>
      <c r="G786" t="s">
        <v>3112</v>
      </c>
    </row>
    <row r="787" spans="2:7" ht="15" customHeight="1" x14ac:dyDescent="0.25">
      <c r="B787" s="8" t="s">
        <v>754</v>
      </c>
      <c r="C787" s="2" t="s">
        <v>38</v>
      </c>
      <c r="D787" s="3" t="s">
        <v>38</v>
      </c>
      <c r="F787" t="s">
        <v>2053</v>
      </c>
      <c r="G787" t="s">
        <v>3113</v>
      </c>
    </row>
    <row r="788" spans="2:7" ht="15" customHeight="1" x14ac:dyDescent="0.25">
      <c r="B788" s="8" t="s">
        <v>755</v>
      </c>
      <c r="C788" s="2" t="s">
        <v>38</v>
      </c>
      <c r="D788" s="3" t="s">
        <v>38</v>
      </c>
      <c r="F788" t="s">
        <v>2054</v>
      </c>
      <c r="G788" t="s">
        <v>3114</v>
      </c>
    </row>
    <row r="789" spans="2:7" ht="15" customHeight="1" x14ac:dyDescent="0.25">
      <c r="B789" s="8" t="s">
        <v>756</v>
      </c>
      <c r="C789" s="2" t="s">
        <v>38</v>
      </c>
      <c r="D789" s="3" t="s">
        <v>38</v>
      </c>
      <c r="F789" t="s">
        <v>2055</v>
      </c>
      <c r="G789" t="s">
        <v>3115</v>
      </c>
    </row>
    <row r="790" spans="2:7" ht="15" customHeight="1" x14ac:dyDescent="0.25">
      <c r="B790" s="8" t="s">
        <v>757</v>
      </c>
      <c r="C790" s="2" t="s">
        <v>38</v>
      </c>
      <c r="D790" s="3" t="s">
        <v>38</v>
      </c>
      <c r="F790" t="s">
        <v>2056</v>
      </c>
      <c r="G790" t="s">
        <v>3116</v>
      </c>
    </row>
    <row r="791" spans="2:7" ht="15" customHeight="1" x14ac:dyDescent="0.25">
      <c r="B791" s="8" t="s">
        <v>758</v>
      </c>
      <c r="C791" s="2" t="s">
        <v>38</v>
      </c>
      <c r="D791" s="3" t="s">
        <v>38</v>
      </c>
      <c r="F791" t="s">
        <v>2057</v>
      </c>
      <c r="G791" t="s">
        <v>3117</v>
      </c>
    </row>
    <row r="792" spans="2:7" ht="15" customHeight="1" x14ac:dyDescent="0.25">
      <c r="B792" s="8" t="s">
        <v>759</v>
      </c>
      <c r="C792" s="2" t="s">
        <v>38</v>
      </c>
      <c r="D792" s="3" t="s">
        <v>38</v>
      </c>
      <c r="F792" t="s">
        <v>2058</v>
      </c>
      <c r="G792" t="s">
        <v>2845</v>
      </c>
    </row>
    <row r="793" spans="2:7" ht="15" customHeight="1" x14ac:dyDescent="0.25">
      <c r="B793" s="7" t="s">
        <v>760</v>
      </c>
      <c r="C793" s="2" t="s">
        <v>38</v>
      </c>
      <c r="D793" s="3" t="s">
        <v>38</v>
      </c>
      <c r="F793" t="s">
        <v>2059</v>
      </c>
      <c r="G793" t="s">
        <v>3118</v>
      </c>
    </row>
    <row r="794" spans="2:7" ht="15" customHeight="1" x14ac:dyDescent="0.25">
      <c r="B794" s="8" t="s">
        <v>761</v>
      </c>
      <c r="C794" s="2" t="s">
        <v>38</v>
      </c>
      <c r="D794" s="3" t="s">
        <v>38</v>
      </c>
      <c r="F794" t="s">
        <v>2060</v>
      </c>
      <c r="G794" t="s">
        <v>3119</v>
      </c>
    </row>
    <row r="795" spans="2:7" ht="15" customHeight="1" x14ac:dyDescent="0.25">
      <c r="B795" s="8" t="s">
        <v>762</v>
      </c>
      <c r="C795" s="2" t="s">
        <v>38</v>
      </c>
      <c r="D795" s="3" t="s">
        <v>38</v>
      </c>
      <c r="F795" t="s">
        <v>2061</v>
      </c>
      <c r="G795" t="s">
        <v>3120</v>
      </c>
    </row>
    <row r="796" spans="2:7" ht="15" customHeight="1" x14ac:dyDescent="0.25">
      <c r="B796" s="8" t="s">
        <v>763</v>
      </c>
      <c r="C796" s="2" t="s">
        <v>38</v>
      </c>
      <c r="D796" s="3" t="s">
        <v>38</v>
      </c>
      <c r="F796" t="s">
        <v>2062</v>
      </c>
      <c r="G796" t="s">
        <v>3121</v>
      </c>
    </row>
    <row r="797" spans="2:7" ht="15" customHeight="1" x14ac:dyDescent="0.25">
      <c r="B797" s="8" t="s">
        <v>764</v>
      </c>
      <c r="C797" s="2" t="s">
        <v>38</v>
      </c>
      <c r="D797" s="3" t="s">
        <v>38</v>
      </c>
      <c r="F797" t="s">
        <v>2063</v>
      </c>
      <c r="G797" t="s">
        <v>3122</v>
      </c>
    </row>
    <row r="798" spans="2:7" ht="15" customHeight="1" x14ac:dyDescent="0.25">
      <c r="B798" s="8" t="s">
        <v>765</v>
      </c>
      <c r="C798" s="2" t="s">
        <v>38</v>
      </c>
      <c r="D798" s="3" t="s">
        <v>38</v>
      </c>
      <c r="F798" t="s">
        <v>2064</v>
      </c>
      <c r="G798" t="s">
        <v>3123</v>
      </c>
    </row>
    <row r="799" spans="2:7" ht="15" customHeight="1" x14ac:dyDescent="0.25">
      <c r="B799" s="8" t="s">
        <v>766</v>
      </c>
      <c r="C799" s="2" t="s">
        <v>38</v>
      </c>
      <c r="D799" s="3" t="s">
        <v>38</v>
      </c>
      <c r="F799" t="s">
        <v>2065</v>
      </c>
      <c r="G799" t="s">
        <v>3124</v>
      </c>
    </row>
    <row r="800" spans="2:7" ht="15" customHeight="1" x14ac:dyDescent="0.25">
      <c r="B800" s="8" t="s">
        <v>767</v>
      </c>
      <c r="C800" s="2" t="s">
        <v>38</v>
      </c>
      <c r="D800" s="3" t="s">
        <v>38</v>
      </c>
      <c r="F800" t="s">
        <v>2066</v>
      </c>
      <c r="G800" t="s">
        <v>3125</v>
      </c>
    </row>
    <row r="801" spans="2:7" ht="15" customHeight="1" x14ac:dyDescent="0.25">
      <c r="B801" s="7" t="s">
        <v>768</v>
      </c>
      <c r="C801" s="2" t="s">
        <v>38</v>
      </c>
      <c r="D801" s="3" t="s">
        <v>38</v>
      </c>
      <c r="F801" t="s">
        <v>2067</v>
      </c>
      <c r="G801" t="s">
        <v>3126</v>
      </c>
    </row>
    <row r="802" spans="2:7" ht="15" customHeight="1" x14ac:dyDescent="0.25">
      <c r="B802" s="7" t="s">
        <v>769</v>
      </c>
      <c r="C802" s="2" t="s">
        <v>38</v>
      </c>
      <c r="D802" s="3" t="s">
        <v>38</v>
      </c>
      <c r="F802" t="s">
        <v>2068</v>
      </c>
      <c r="G802" t="s">
        <v>3127</v>
      </c>
    </row>
    <row r="803" spans="2:7" ht="15" customHeight="1" x14ac:dyDescent="0.25">
      <c r="B803" s="8" t="s">
        <v>770</v>
      </c>
      <c r="C803" s="2" t="s">
        <v>38</v>
      </c>
      <c r="D803" s="3" t="s">
        <v>38</v>
      </c>
      <c r="F803" t="s">
        <v>2069</v>
      </c>
      <c r="G803" t="s">
        <v>3128</v>
      </c>
    </row>
    <row r="804" spans="2:7" ht="15" customHeight="1" x14ac:dyDescent="0.25">
      <c r="B804" s="8" t="s">
        <v>771</v>
      </c>
      <c r="C804" s="2" t="s">
        <v>38</v>
      </c>
      <c r="D804" s="3" t="s">
        <v>38</v>
      </c>
      <c r="F804" t="s">
        <v>2070</v>
      </c>
      <c r="G804" t="s">
        <v>3129</v>
      </c>
    </row>
    <row r="805" spans="2:7" ht="15" customHeight="1" x14ac:dyDescent="0.25">
      <c r="B805" s="8" t="s">
        <v>772</v>
      </c>
      <c r="C805" s="2" t="s">
        <v>38</v>
      </c>
      <c r="D805" s="3" t="s">
        <v>38</v>
      </c>
      <c r="F805" t="s">
        <v>2071</v>
      </c>
      <c r="G805" t="s">
        <v>3130</v>
      </c>
    </row>
    <row r="806" spans="2:7" ht="15" customHeight="1" x14ac:dyDescent="0.25">
      <c r="B806" s="8" t="s">
        <v>773</v>
      </c>
      <c r="C806" s="2" t="s">
        <v>38</v>
      </c>
      <c r="D806" s="3" t="s">
        <v>38</v>
      </c>
      <c r="F806" t="s">
        <v>2072</v>
      </c>
      <c r="G806" t="s">
        <v>3131</v>
      </c>
    </row>
    <row r="807" spans="2:7" ht="15" customHeight="1" x14ac:dyDescent="0.25">
      <c r="B807" s="7" t="s">
        <v>774</v>
      </c>
      <c r="C807" s="2" t="s">
        <v>38</v>
      </c>
      <c r="D807" s="3" t="s">
        <v>38</v>
      </c>
      <c r="F807" t="s">
        <v>2073</v>
      </c>
      <c r="G807" t="s">
        <v>3132</v>
      </c>
    </row>
    <row r="808" spans="2:7" ht="15" customHeight="1" x14ac:dyDescent="0.25">
      <c r="B808" s="7" t="s">
        <v>775</v>
      </c>
      <c r="C808" s="2" t="s">
        <v>38</v>
      </c>
      <c r="D808" s="3" t="s">
        <v>38</v>
      </c>
      <c r="F808" t="s">
        <v>2074</v>
      </c>
      <c r="G808" t="s">
        <v>3133</v>
      </c>
    </row>
    <row r="809" spans="2:7" x14ac:dyDescent="0.25">
      <c r="B809" s="7" t="s">
        <v>776</v>
      </c>
      <c r="C809" s="2" t="s">
        <v>38</v>
      </c>
      <c r="D809" s="3" t="s">
        <v>38</v>
      </c>
      <c r="F809" t="s">
        <v>2075</v>
      </c>
      <c r="G809" t="s">
        <v>2845</v>
      </c>
    </row>
    <row r="810" spans="2:7" ht="15" customHeight="1" x14ac:dyDescent="0.25">
      <c r="B810" s="8" t="s">
        <v>777</v>
      </c>
      <c r="C810" s="2" t="s">
        <v>38</v>
      </c>
      <c r="D810" s="3" t="s">
        <v>38</v>
      </c>
      <c r="F810" t="s">
        <v>2076</v>
      </c>
      <c r="G810" t="s">
        <v>3134</v>
      </c>
    </row>
    <row r="811" spans="2:7" ht="15" customHeight="1" x14ac:dyDescent="0.25">
      <c r="B811" s="8" t="s">
        <v>778</v>
      </c>
      <c r="C811" s="2" t="s">
        <v>38</v>
      </c>
      <c r="D811" s="3" t="s">
        <v>38</v>
      </c>
      <c r="F811" t="s">
        <v>2077</v>
      </c>
      <c r="G811" t="s">
        <v>3135</v>
      </c>
    </row>
    <row r="812" spans="2:7" ht="15" customHeight="1" x14ac:dyDescent="0.25">
      <c r="B812" s="8" t="s">
        <v>779</v>
      </c>
      <c r="C812" s="2" t="s">
        <v>38</v>
      </c>
      <c r="D812" s="3" t="s">
        <v>38</v>
      </c>
      <c r="F812" t="s">
        <v>2078</v>
      </c>
      <c r="G812" t="s">
        <v>3136</v>
      </c>
    </row>
    <row r="813" spans="2:7" ht="15" customHeight="1" x14ac:dyDescent="0.25">
      <c r="B813" s="8" t="s">
        <v>780</v>
      </c>
      <c r="C813" s="2" t="s">
        <v>38</v>
      </c>
      <c r="D813" s="3" t="s">
        <v>38</v>
      </c>
      <c r="F813" t="s">
        <v>2079</v>
      </c>
      <c r="G813" t="s">
        <v>3137</v>
      </c>
    </row>
    <row r="814" spans="2:7" ht="15" customHeight="1" x14ac:dyDescent="0.25">
      <c r="B814" s="8" t="s">
        <v>781</v>
      </c>
      <c r="C814" s="2" t="s">
        <v>38</v>
      </c>
      <c r="D814" s="3" t="s">
        <v>38</v>
      </c>
      <c r="F814" t="s">
        <v>2080</v>
      </c>
      <c r="G814" t="s">
        <v>3138</v>
      </c>
    </row>
    <row r="815" spans="2:7" ht="15" customHeight="1" x14ac:dyDescent="0.25">
      <c r="B815" s="9" t="s">
        <v>782</v>
      </c>
      <c r="C815" s="2" t="s">
        <v>38</v>
      </c>
      <c r="D815" s="3" t="s">
        <v>38</v>
      </c>
      <c r="F815" t="s">
        <v>2081</v>
      </c>
      <c r="G815" t="s">
        <v>3139</v>
      </c>
    </row>
    <row r="816" spans="2:7" ht="15" customHeight="1" x14ac:dyDescent="0.25">
      <c r="B816" s="9" t="s">
        <v>783</v>
      </c>
      <c r="C816" s="2" t="s">
        <v>38</v>
      </c>
      <c r="D816" s="3" t="s">
        <v>38</v>
      </c>
      <c r="F816" t="s">
        <v>2082</v>
      </c>
      <c r="G816" t="s">
        <v>3140</v>
      </c>
    </row>
    <row r="817" spans="2:7" ht="15" customHeight="1" x14ac:dyDescent="0.25">
      <c r="B817" s="8" t="s">
        <v>784</v>
      </c>
      <c r="C817" s="2" t="s">
        <v>38</v>
      </c>
      <c r="D817" s="3" t="s">
        <v>38</v>
      </c>
      <c r="F817" t="s">
        <v>2083</v>
      </c>
      <c r="G817" t="s">
        <v>3141</v>
      </c>
    </row>
    <row r="818" spans="2:7" ht="15" customHeight="1" x14ac:dyDescent="0.25">
      <c r="B818" s="7" t="s">
        <v>785</v>
      </c>
      <c r="C818" s="2" t="s">
        <v>38</v>
      </c>
      <c r="D818" s="3" t="s">
        <v>38</v>
      </c>
      <c r="F818" t="s">
        <v>2084</v>
      </c>
      <c r="G818" t="s">
        <v>3142</v>
      </c>
    </row>
    <row r="819" spans="2:7" ht="15" customHeight="1" x14ac:dyDescent="0.25">
      <c r="B819" s="28" t="s">
        <v>786</v>
      </c>
      <c r="C819" s="26" t="s">
        <v>248</v>
      </c>
      <c r="D819" s="27" t="s">
        <v>248</v>
      </c>
      <c r="F819" t="s">
        <v>2085</v>
      </c>
      <c r="G819" t="s">
        <v>3143</v>
      </c>
    </row>
    <row r="820" spans="2:7" ht="15" customHeight="1" x14ac:dyDescent="0.25">
      <c r="B820" s="7" t="s">
        <v>787</v>
      </c>
      <c r="C820" s="2" t="s">
        <v>38</v>
      </c>
      <c r="D820" s="3" t="s">
        <v>38</v>
      </c>
      <c r="F820" t="s">
        <v>2086</v>
      </c>
      <c r="G820" t="s">
        <v>3144</v>
      </c>
    </row>
    <row r="821" spans="2:7" ht="15" customHeight="1" x14ac:dyDescent="0.25">
      <c r="B821" s="8" t="s">
        <v>788</v>
      </c>
      <c r="C821" s="2" t="s">
        <v>38</v>
      </c>
      <c r="D821" s="3" t="s">
        <v>38</v>
      </c>
      <c r="F821" t="s">
        <v>2087</v>
      </c>
      <c r="G821" t="s">
        <v>3145</v>
      </c>
    </row>
    <row r="822" spans="2:7" ht="15" customHeight="1" x14ac:dyDescent="0.25">
      <c r="B822" s="8" t="s">
        <v>789</v>
      </c>
      <c r="C822" s="2" t="s">
        <v>38</v>
      </c>
      <c r="D822" s="3" t="s">
        <v>38</v>
      </c>
      <c r="F822" t="s">
        <v>2088</v>
      </c>
      <c r="G822" t="s">
        <v>3146</v>
      </c>
    </row>
    <row r="823" spans="2:7" ht="15" customHeight="1" x14ac:dyDescent="0.25">
      <c r="B823" s="8" t="s">
        <v>790</v>
      </c>
      <c r="C823" s="2" t="s">
        <v>38</v>
      </c>
      <c r="D823" s="3" t="s">
        <v>38</v>
      </c>
      <c r="F823" t="s">
        <v>2089</v>
      </c>
      <c r="G823" t="s">
        <v>3147</v>
      </c>
    </row>
    <row r="824" spans="2:7" ht="15" customHeight="1" x14ac:dyDescent="0.25">
      <c r="B824" s="8" t="s">
        <v>791</v>
      </c>
      <c r="C824" s="2" t="s">
        <v>38</v>
      </c>
      <c r="D824" s="3" t="s">
        <v>38</v>
      </c>
      <c r="F824" t="s">
        <v>2090</v>
      </c>
      <c r="G824" t="s">
        <v>3148</v>
      </c>
    </row>
    <row r="825" spans="2:7" ht="15" customHeight="1" x14ac:dyDescent="0.25">
      <c r="B825" s="8" t="s">
        <v>792</v>
      </c>
      <c r="C825" s="2" t="s">
        <v>38</v>
      </c>
      <c r="D825" s="3" t="s">
        <v>38</v>
      </c>
      <c r="F825" t="s">
        <v>2091</v>
      </c>
      <c r="G825" t="s">
        <v>3149</v>
      </c>
    </row>
    <row r="826" spans="2:7" ht="15" customHeight="1" x14ac:dyDescent="0.25">
      <c r="B826" s="7" t="s">
        <v>793</v>
      </c>
      <c r="C826" s="2" t="s">
        <v>38</v>
      </c>
      <c r="D826" s="3" t="s">
        <v>38</v>
      </c>
      <c r="F826" t="s">
        <v>2092</v>
      </c>
      <c r="G826" t="s">
        <v>3150</v>
      </c>
    </row>
    <row r="827" spans="2:7" ht="15" customHeight="1" x14ac:dyDescent="0.25">
      <c r="B827" s="8" t="s">
        <v>794</v>
      </c>
      <c r="C827" s="2" t="s">
        <v>38</v>
      </c>
      <c r="D827" s="3" t="s">
        <v>38</v>
      </c>
      <c r="F827" t="s">
        <v>2093</v>
      </c>
      <c r="G827" t="s">
        <v>3151</v>
      </c>
    </row>
    <row r="828" spans="2:7" ht="15" customHeight="1" x14ac:dyDescent="0.25">
      <c r="B828" s="8" t="s">
        <v>795</v>
      </c>
      <c r="C828" s="2" t="s">
        <v>38</v>
      </c>
      <c r="D828" s="3" t="s">
        <v>38</v>
      </c>
      <c r="F828" t="s">
        <v>2094</v>
      </c>
      <c r="G828" t="s">
        <v>3152</v>
      </c>
    </row>
    <row r="829" spans="2:7" ht="15" customHeight="1" x14ac:dyDescent="0.25">
      <c r="B829" s="8" t="s">
        <v>796</v>
      </c>
      <c r="C829" s="2" t="s">
        <v>38</v>
      </c>
      <c r="D829" s="3" t="s">
        <v>38</v>
      </c>
      <c r="F829" t="s">
        <v>2095</v>
      </c>
      <c r="G829" t="s">
        <v>3153</v>
      </c>
    </row>
    <row r="830" spans="2:7" ht="15" customHeight="1" x14ac:dyDescent="0.25">
      <c r="B830" s="8" t="s">
        <v>797</v>
      </c>
      <c r="C830" s="2" t="s">
        <v>38</v>
      </c>
      <c r="D830" s="3" t="s">
        <v>38</v>
      </c>
      <c r="F830" t="s">
        <v>2096</v>
      </c>
      <c r="G830" t="s">
        <v>2636</v>
      </c>
    </row>
    <row r="831" spans="2:7" ht="15" customHeight="1" x14ac:dyDescent="0.25">
      <c r="B831" s="8" t="s">
        <v>798</v>
      </c>
      <c r="C831" s="2" t="s">
        <v>38</v>
      </c>
      <c r="D831" s="3" t="s">
        <v>38</v>
      </c>
      <c r="F831" t="s">
        <v>2097</v>
      </c>
      <c r="G831" t="s">
        <v>3154</v>
      </c>
    </row>
    <row r="832" spans="2:7" ht="15" customHeight="1" x14ac:dyDescent="0.25">
      <c r="B832" s="8" t="s">
        <v>799</v>
      </c>
      <c r="C832" s="2" t="s">
        <v>38</v>
      </c>
      <c r="D832" s="18"/>
      <c r="F832" t="s">
        <v>2098</v>
      </c>
      <c r="G832" t="s">
        <v>3155</v>
      </c>
    </row>
    <row r="833" spans="2:7" ht="15" customHeight="1" x14ac:dyDescent="0.25">
      <c r="B833" s="8" t="s">
        <v>800</v>
      </c>
      <c r="C833" s="2" t="s">
        <v>38</v>
      </c>
      <c r="D833" s="3" t="s">
        <v>38</v>
      </c>
      <c r="F833" t="s">
        <v>2099</v>
      </c>
      <c r="G833" t="s">
        <v>3156</v>
      </c>
    </row>
    <row r="834" spans="2:7" ht="15" customHeight="1" x14ac:dyDescent="0.25">
      <c r="B834" s="7" t="s">
        <v>801</v>
      </c>
      <c r="C834" s="2" t="s">
        <v>38</v>
      </c>
      <c r="D834" s="3" t="s">
        <v>38</v>
      </c>
      <c r="F834" t="s">
        <v>2100</v>
      </c>
      <c r="G834" t="s">
        <v>3157</v>
      </c>
    </row>
    <row r="835" spans="2:7" ht="15" customHeight="1" x14ac:dyDescent="0.25">
      <c r="B835" s="8" t="s">
        <v>802</v>
      </c>
      <c r="C835" s="2" t="s">
        <v>38</v>
      </c>
      <c r="D835" s="3" t="s">
        <v>38</v>
      </c>
      <c r="F835" t="s">
        <v>2101</v>
      </c>
      <c r="G835" t="s">
        <v>3158</v>
      </c>
    </row>
    <row r="836" spans="2:7" ht="15" customHeight="1" x14ac:dyDescent="0.25">
      <c r="B836" s="9" t="s">
        <v>803</v>
      </c>
      <c r="C836" s="2" t="s">
        <v>38</v>
      </c>
      <c r="D836" s="3" t="s">
        <v>38</v>
      </c>
      <c r="F836" t="s">
        <v>2102</v>
      </c>
      <c r="G836" t="s">
        <v>3159</v>
      </c>
    </row>
    <row r="837" spans="2:7" ht="15" customHeight="1" x14ac:dyDescent="0.25">
      <c r="B837" s="9" t="s">
        <v>804</v>
      </c>
      <c r="C837" s="2" t="s">
        <v>38</v>
      </c>
      <c r="D837" s="3" t="s">
        <v>38</v>
      </c>
      <c r="F837" t="s">
        <v>2103</v>
      </c>
      <c r="G837" t="s">
        <v>3160</v>
      </c>
    </row>
    <row r="838" spans="2:7" ht="15" customHeight="1" x14ac:dyDescent="0.25">
      <c r="B838" s="9" t="s">
        <v>805</v>
      </c>
      <c r="C838" s="2" t="s">
        <v>38</v>
      </c>
      <c r="D838" s="3" t="s">
        <v>38</v>
      </c>
      <c r="F838" t="s">
        <v>2104</v>
      </c>
      <c r="G838" t="s">
        <v>3161</v>
      </c>
    </row>
    <row r="839" spans="2:7" ht="15" customHeight="1" x14ac:dyDescent="0.25">
      <c r="B839" s="8" t="s">
        <v>806</v>
      </c>
      <c r="C839" s="2" t="s">
        <v>38</v>
      </c>
      <c r="D839" s="3" t="s">
        <v>38</v>
      </c>
      <c r="F839" t="s">
        <v>2105</v>
      </c>
      <c r="G839" t="s">
        <v>3162</v>
      </c>
    </row>
    <row r="840" spans="2:7" ht="15" customHeight="1" x14ac:dyDescent="0.25">
      <c r="B840" s="8" t="s">
        <v>807</v>
      </c>
      <c r="C840" s="2" t="s">
        <v>38</v>
      </c>
      <c r="D840" s="3" t="s">
        <v>38</v>
      </c>
      <c r="F840" t="s">
        <v>2106</v>
      </c>
      <c r="G840" t="s">
        <v>3163</v>
      </c>
    </row>
    <row r="841" spans="2:7" ht="15" customHeight="1" x14ac:dyDescent="0.25">
      <c r="B841" s="8" t="s">
        <v>808</v>
      </c>
      <c r="C841" s="2" t="s">
        <v>38</v>
      </c>
      <c r="D841" s="3" t="s">
        <v>38</v>
      </c>
      <c r="F841" t="s">
        <v>2107</v>
      </c>
      <c r="G841" t="s">
        <v>3164</v>
      </c>
    </row>
    <row r="842" spans="2:7" ht="15" customHeight="1" x14ac:dyDescent="0.25">
      <c r="B842" s="8" t="s">
        <v>809</v>
      </c>
      <c r="C842" s="2" t="s">
        <v>38</v>
      </c>
      <c r="D842" s="3" t="s">
        <v>38</v>
      </c>
      <c r="F842" t="s">
        <v>2108</v>
      </c>
      <c r="G842" t="s">
        <v>3165</v>
      </c>
    </row>
    <row r="843" spans="2:7" ht="15" customHeight="1" x14ac:dyDescent="0.25">
      <c r="B843" s="7" t="s">
        <v>810</v>
      </c>
      <c r="C843" s="2" t="s">
        <v>38</v>
      </c>
      <c r="D843" s="3" t="s">
        <v>38</v>
      </c>
      <c r="F843" t="s">
        <v>2109</v>
      </c>
      <c r="G843" t="s">
        <v>3166</v>
      </c>
    </row>
    <row r="844" spans="2:7" ht="15" customHeight="1" x14ac:dyDescent="0.25">
      <c r="B844" s="28" t="s">
        <v>811</v>
      </c>
      <c r="C844" s="26" t="s">
        <v>248</v>
      </c>
      <c r="D844" s="27" t="s">
        <v>248</v>
      </c>
      <c r="F844" t="s">
        <v>2110</v>
      </c>
      <c r="G844" t="s">
        <v>3167</v>
      </c>
    </row>
    <row r="845" spans="2:7" ht="15" customHeight="1" x14ac:dyDescent="0.25">
      <c r="B845" s="7" t="s">
        <v>812</v>
      </c>
      <c r="C845" s="2" t="s">
        <v>38</v>
      </c>
      <c r="D845" s="3" t="s">
        <v>38</v>
      </c>
      <c r="F845" t="s">
        <v>2111</v>
      </c>
      <c r="G845" t="s">
        <v>3168</v>
      </c>
    </row>
    <row r="846" spans="2:7" ht="15" customHeight="1" x14ac:dyDescent="0.25">
      <c r="B846" s="8" t="s">
        <v>813</v>
      </c>
      <c r="C846" s="2" t="s">
        <v>38</v>
      </c>
      <c r="D846" s="3" t="s">
        <v>38</v>
      </c>
      <c r="F846" t="s">
        <v>2112</v>
      </c>
      <c r="G846" t="s">
        <v>3169</v>
      </c>
    </row>
    <row r="847" spans="2:7" ht="15" customHeight="1" x14ac:dyDescent="0.25">
      <c r="B847" s="8" t="s">
        <v>814</v>
      </c>
      <c r="C847" s="2" t="s">
        <v>38</v>
      </c>
      <c r="D847" s="3" t="s">
        <v>38</v>
      </c>
      <c r="F847" t="s">
        <v>2113</v>
      </c>
      <c r="G847" t="s">
        <v>3170</v>
      </c>
    </row>
    <row r="848" spans="2:7" ht="15" customHeight="1" x14ac:dyDescent="0.25">
      <c r="B848" s="8" t="s">
        <v>815</v>
      </c>
      <c r="C848" s="2" t="s">
        <v>38</v>
      </c>
      <c r="D848" s="3" t="s">
        <v>38</v>
      </c>
      <c r="F848" t="s">
        <v>2114</v>
      </c>
      <c r="G848" t="s">
        <v>3171</v>
      </c>
    </row>
    <row r="849" spans="2:7" ht="15" customHeight="1" x14ac:dyDescent="0.25">
      <c r="B849" s="8" t="s">
        <v>816</v>
      </c>
      <c r="C849" s="2" t="s">
        <v>38</v>
      </c>
      <c r="D849" s="3" t="s">
        <v>38</v>
      </c>
      <c r="F849" t="s">
        <v>2115</v>
      </c>
      <c r="G849" t="s">
        <v>3172</v>
      </c>
    </row>
    <row r="850" spans="2:7" ht="15" customHeight="1" x14ac:dyDescent="0.25">
      <c r="B850" s="8" t="s">
        <v>817</v>
      </c>
      <c r="C850" s="2" t="s">
        <v>38</v>
      </c>
      <c r="D850" s="3" t="s">
        <v>38</v>
      </c>
      <c r="F850" t="s">
        <v>2116</v>
      </c>
      <c r="G850" t="s">
        <v>3173</v>
      </c>
    </row>
    <row r="851" spans="2:7" ht="15" customHeight="1" x14ac:dyDescent="0.25">
      <c r="B851" s="8" t="s">
        <v>818</v>
      </c>
      <c r="C851" s="2" t="s">
        <v>38</v>
      </c>
      <c r="D851" s="3" t="s">
        <v>38</v>
      </c>
      <c r="F851" t="s">
        <v>2117</v>
      </c>
      <c r="G851" t="s">
        <v>3174</v>
      </c>
    </row>
    <row r="852" spans="2:7" ht="15" customHeight="1" x14ac:dyDescent="0.25">
      <c r="B852" s="8" t="s">
        <v>819</v>
      </c>
      <c r="C852" s="2" t="s">
        <v>38</v>
      </c>
      <c r="D852" s="3" t="s">
        <v>38</v>
      </c>
      <c r="F852" t="s">
        <v>2118</v>
      </c>
      <c r="G852" t="s">
        <v>3175</v>
      </c>
    </row>
    <row r="853" spans="2:7" ht="15" customHeight="1" x14ac:dyDescent="0.25">
      <c r="B853" s="7" t="s">
        <v>820</v>
      </c>
      <c r="C853" s="2" t="s">
        <v>38</v>
      </c>
      <c r="D853" s="3" t="s">
        <v>38</v>
      </c>
      <c r="F853" t="s">
        <v>2119</v>
      </c>
      <c r="G853" t="s">
        <v>3176</v>
      </c>
    </row>
    <row r="854" spans="2:7" ht="15" customHeight="1" x14ac:dyDescent="0.25">
      <c r="B854" s="8" t="s">
        <v>821</v>
      </c>
      <c r="C854" s="2" t="s">
        <v>38</v>
      </c>
      <c r="D854" s="3" t="s">
        <v>38</v>
      </c>
      <c r="F854" t="s">
        <v>2120</v>
      </c>
      <c r="G854" t="s">
        <v>3177</v>
      </c>
    </row>
    <row r="855" spans="2:7" ht="15" customHeight="1" x14ac:dyDescent="0.25">
      <c r="B855" s="8" t="s">
        <v>822</v>
      </c>
      <c r="C855" s="2" t="s">
        <v>38</v>
      </c>
      <c r="D855" s="3" t="s">
        <v>38</v>
      </c>
      <c r="F855" t="s">
        <v>2121</v>
      </c>
      <c r="G855" t="s">
        <v>3178</v>
      </c>
    </row>
    <row r="856" spans="2:7" ht="15" customHeight="1" x14ac:dyDescent="0.25">
      <c r="B856" s="8" t="s">
        <v>823</v>
      </c>
      <c r="C856" s="2" t="s">
        <v>38</v>
      </c>
      <c r="D856" s="3" t="s">
        <v>38</v>
      </c>
      <c r="F856" t="s">
        <v>2122</v>
      </c>
      <c r="G856" t="s">
        <v>3179</v>
      </c>
    </row>
    <row r="857" spans="2:7" ht="15" customHeight="1" x14ac:dyDescent="0.25">
      <c r="B857" s="8" t="s">
        <v>824</v>
      </c>
      <c r="C857" s="2" t="s">
        <v>38</v>
      </c>
      <c r="D857" s="3" t="s">
        <v>38</v>
      </c>
      <c r="F857" t="s">
        <v>2123</v>
      </c>
      <c r="G857" t="s">
        <v>3180</v>
      </c>
    </row>
    <row r="858" spans="2:7" ht="15" customHeight="1" x14ac:dyDescent="0.25">
      <c r="B858" s="8" t="s">
        <v>825</v>
      </c>
      <c r="C858" s="2" t="s">
        <v>38</v>
      </c>
      <c r="D858" s="18"/>
      <c r="F858" t="s">
        <v>2124</v>
      </c>
      <c r="G858" t="s">
        <v>3181</v>
      </c>
    </row>
    <row r="859" spans="2:7" ht="15" customHeight="1" x14ac:dyDescent="0.25">
      <c r="B859" s="8" t="s">
        <v>826</v>
      </c>
      <c r="C859" s="2" t="s">
        <v>38</v>
      </c>
      <c r="D859" s="3" t="s">
        <v>38</v>
      </c>
      <c r="F859" t="s">
        <v>2125</v>
      </c>
      <c r="G859" t="s">
        <v>3182</v>
      </c>
    </row>
    <row r="860" spans="2:7" ht="15" customHeight="1" x14ac:dyDescent="0.25">
      <c r="B860" s="7" t="s">
        <v>827</v>
      </c>
      <c r="C860" s="2" t="s">
        <v>38</v>
      </c>
      <c r="D860" s="3" t="s">
        <v>38</v>
      </c>
      <c r="F860" t="s">
        <v>2126</v>
      </c>
      <c r="G860" t="s">
        <v>3183</v>
      </c>
    </row>
    <row r="861" spans="2:7" ht="15" customHeight="1" x14ac:dyDescent="0.25">
      <c r="B861" s="8" t="s">
        <v>828</v>
      </c>
      <c r="C861" s="2" t="s">
        <v>38</v>
      </c>
      <c r="D861" s="3" t="s">
        <v>38</v>
      </c>
      <c r="F861" t="s">
        <v>2127</v>
      </c>
      <c r="G861" t="s">
        <v>3184</v>
      </c>
    </row>
    <row r="862" spans="2:7" ht="15" customHeight="1" x14ac:dyDescent="0.25">
      <c r="B862" s="8" t="s">
        <v>829</v>
      </c>
      <c r="C862" s="2" t="s">
        <v>38</v>
      </c>
      <c r="D862" s="3" t="s">
        <v>38</v>
      </c>
      <c r="F862" t="s">
        <v>2128</v>
      </c>
      <c r="G862" t="s">
        <v>3185</v>
      </c>
    </row>
    <row r="863" spans="2:7" ht="15" customHeight="1" x14ac:dyDescent="0.25">
      <c r="B863" s="8" t="s">
        <v>830</v>
      </c>
      <c r="C863" s="2" t="s">
        <v>38</v>
      </c>
      <c r="D863" s="3" t="s">
        <v>38</v>
      </c>
      <c r="F863" t="s">
        <v>2129</v>
      </c>
      <c r="G863" t="s">
        <v>3186</v>
      </c>
    </row>
    <row r="864" spans="2:7" ht="15" customHeight="1" x14ac:dyDescent="0.25">
      <c r="B864" s="8" t="s">
        <v>831</v>
      </c>
      <c r="C864" s="2" t="s">
        <v>38</v>
      </c>
      <c r="D864" s="3" t="s">
        <v>38</v>
      </c>
      <c r="F864" t="s">
        <v>2130</v>
      </c>
      <c r="G864" t="s">
        <v>3187</v>
      </c>
    </row>
    <row r="865" spans="2:7" ht="15" customHeight="1" x14ac:dyDescent="0.25">
      <c r="B865" s="8" t="s">
        <v>832</v>
      </c>
      <c r="C865" s="2" t="s">
        <v>38</v>
      </c>
      <c r="D865" s="3" t="s">
        <v>38</v>
      </c>
      <c r="F865" t="s">
        <v>2131</v>
      </c>
      <c r="G865" t="s">
        <v>3188</v>
      </c>
    </row>
    <row r="866" spans="2:7" ht="15" customHeight="1" x14ac:dyDescent="0.25">
      <c r="B866" s="8" t="s">
        <v>833</v>
      </c>
      <c r="C866" s="2" t="s">
        <v>38</v>
      </c>
      <c r="D866" s="3" t="s">
        <v>38</v>
      </c>
      <c r="F866" t="s">
        <v>2132</v>
      </c>
      <c r="G866" t="s">
        <v>2605</v>
      </c>
    </row>
    <row r="867" spans="2:7" ht="15" customHeight="1" x14ac:dyDescent="0.25">
      <c r="B867" s="7" t="s">
        <v>834</v>
      </c>
      <c r="C867" s="2" t="s">
        <v>38</v>
      </c>
      <c r="D867" s="3" t="s">
        <v>38</v>
      </c>
      <c r="F867" t="s">
        <v>2133</v>
      </c>
      <c r="G867" t="s">
        <v>3189</v>
      </c>
    </row>
    <row r="868" spans="2:7" ht="15" customHeight="1" x14ac:dyDescent="0.25">
      <c r="B868" s="8" t="s">
        <v>835</v>
      </c>
      <c r="C868" s="2" t="s">
        <v>38</v>
      </c>
      <c r="D868" s="3" t="s">
        <v>38</v>
      </c>
      <c r="F868" t="s">
        <v>2134</v>
      </c>
      <c r="G868" t="s">
        <v>3190</v>
      </c>
    </row>
    <row r="869" spans="2:7" ht="15" customHeight="1" x14ac:dyDescent="0.25">
      <c r="B869" s="8" t="s">
        <v>836</v>
      </c>
      <c r="C869" s="2" t="s">
        <v>38</v>
      </c>
      <c r="D869" s="3" t="s">
        <v>38</v>
      </c>
      <c r="F869" t="s">
        <v>2135</v>
      </c>
      <c r="G869" t="s">
        <v>3191</v>
      </c>
    </row>
    <row r="870" spans="2:7" ht="15" customHeight="1" x14ac:dyDescent="0.25">
      <c r="B870" s="25" t="s">
        <v>837</v>
      </c>
      <c r="C870" s="26" t="s">
        <v>248</v>
      </c>
      <c r="D870" s="27" t="s">
        <v>248</v>
      </c>
      <c r="F870" t="s">
        <v>2136</v>
      </c>
      <c r="G870" t="s">
        <v>3192</v>
      </c>
    </row>
    <row r="871" spans="2:7" ht="15" customHeight="1" x14ac:dyDescent="0.25">
      <c r="B871" s="7" t="s">
        <v>838</v>
      </c>
      <c r="C871" s="2" t="s">
        <v>38</v>
      </c>
      <c r="D871" s="3" t="s">
        <v>38</v>
      </c>
      <c r="F871" t="s">
        <v>2137</v>
      </c>
      <c r="G871" t="s">
        <v>3193</v>
      </c>
    </row>
    <row r="872" spans="2:7" ht="15" customHeight="1" x14ac:dyDescent="0.25">
      <c r="B872" s="7" t="s">
        <v>839</v>
      </c>
      <c r="C872" s="2" t="s">
        <v>38</v>
      </c>
      <c r="D872" s="3" t="s">
        <v>38</v>
      </c>
      <c r="F872" t="s">
        <v>2138</v>
      </c>
      <c r="G872" t="s">
        <v>3194</v>
      </c>
    </row>
    <row r="873" spans="2:7" ht="15" customHeight="1" x14ac:dyDescent="0.25">
      <c r="B873" s="8" t="s">
        <v>840</v>
      </c>
      <c r="C873" s="2" t="s">
        <v>38</v>
      </c>
      <c r="D873" s="3" t="s">
        <v>38</v>
      </c>
      <c r="F873" t="s">
        <v>2139</v>
      </c>
      <c r="G873" t="s">
        <v>3195</v>
      </c>
    </row>
    <row r="874" spans="2:7" ht="15" customHeight="1" x14ac:dyDescent="0.25">
      <c r="B874" s="9" t="s">
        <v>841</v>
      </c>
      <c r="C874" s="2" t="s">
        <v>38</v>
      </c>
      <c r="D874" s="3" t="s">
        <v>38</v>
      </c>
      <c r="F874" t="s">
        <v>2140</v>
      </c>
      <c r="G874" t="s">
        <v>2890</v>
      </c>
    </row>
    <row r="875" spans="2:7" ht="15" customHeight="1" x14ac:dyDescent="0.25">
      <c r="B875" s="9" t="s">
        <v>842</v>
      </c>
      <c r="C875" s="2" t="s">
        <v>38</v>
      </c>
      <c r="D875" s="3" t="s">
        <v>38</v>
      </c>
      <c r="F875" t="s">
        <v>2141</v>
      </c>
      <c r="G875" t="s">
        <v>2912</v>
      </c>
    </row>
    <row r="876" spans="2:7" ht="15" customHeight="1" x14ac:dyDescent="0.25">
      <c r="B876" s="9" t="s">
        <v>843</v>
      </c>
      <c r="C876" s="2" t="s">
        <v>38</v>
      </c>
      <c r="D876" s="3" t="s">
        <v>38</v>
      </c>
      <c r="F876" t="s">
        <v>2142</v>
      </c>
      <c r="G876" t="s">
        <v>3196</v>
      </c>
    </row>
    <row r="877" spans="2:7" ht="15" customHeight="1" x14ac:dyDescent="0.25">
      <c r="B877" s="9" t="s">
        <v>844</v>
      </c>
      <c r="C877" s="2" t="s">
        <v>38</v>
      </c>
      <c r="D877" s="3" t="s">
        <v>38</v>
      </c>
      <c r="F877" t="s">
        <v>2143</v>
      </c>
      <c r="G877" t="s">
        <v>3197</v>
      </c>
    </row>
    <row r="878" spans="2:7" ht="15" customHeight="1" x14ac:dyDescent="0.25">
      <c r="B878" s="8" t="s">
        <v>845</v>
      </c>
      <c r="C878" s="2" t="s">
        <v>38</v>
      </c>
      <c r="D878" s="3" t="s">
        <v>38</v>
      </c>
      <c r="F878" t="s">
        <v>2144</v>
      </c>
      <c r="G878" t="s">
        <v>3198</v>
      </c>
    </row>
    <row r="879" spans="2:7" ht="15" customHeight="1" x14ac:dyDescent="0.25">
      <c r="B879" s="9" t="s">
        <v>846</v>
      </c>
      <c r="C879" s="2" t="s">
        <v>38</v>
      </c>
      <c r="D879" s="3" t="s">
        <v>38</v>
      </c>
      <c r="F879" t="s">
        <v>2145</v>
      </c>
      <c r="G879" t="s">
        <v>2890</v>
      </c>
    </row>
    <row r="880" spans="2:7" ht="15" customHeight="1" x14ac:dyDescent="0.25">
      <c r="B880" s="9" t="s">
        <v>847</v>
      </c>
      <c r="C880" s="2" t="s">
        <v>38</v>
      </c>
      <c r="D880" s="3" t="s">
        <v>38</v>
      </c>
      <c r="F880" t="s">
        <v>2146</v>
      </c>
      <c r="G880" t="s">
        <v>2912</v>
      </c>
    </row>
    <row r="881" spans="2:7" ht="15" customHeight="1" x14ac:dyDescent="0.25">
      <c r="B881" s="9" t="s">
        <v>848</v>
      </c>
      <c r="C881" s="2" t="s">
        <v>38</v>
      </c>
      <c r="D881" s="3" t="s">
        <v>38</v>
      </c>
      <c r="F881" t="s">
        <v>2147</v>
      </c>
      <c r="G881" t="s">
        <v>3196</v>
      </c>
    </row>
    <row r="882" spans="2:7" ht="15" customHeight="1" x14ac:dyDescent="0.25">
      <c r="B882" s="9" t="s">
        <v>849</v>
      </c>
      <c r="C882" s="2" t="s">
        <v>38</v>
      </c>
      <c r="D882" s="3" t="s">
        <v>38</v>
      </c>
      <c r="F882" t="s">
        <v>2148</v>
      </c>
      <c r="G882" t="s">
        <v>3197</v>
      </c>
    </row>
    <row r="883" spans="2:7" ht="15" customHeight="1" x14ac:dyDescent="0.25">
      <c r="B883" s="7" t="s">
        <v>850</v>
      </c>
      <c r="C883" s="2" t="s">
        <v>38</v>
      </c>
      <c r="D883" s="3" t="s">
        <v>38</v>
      </c>
      <c r="F883" t="s">
        <v>2149</v>
      </c>
      <c r="G883" t="s">
        <v>3199</v>
      </c>
    </row>
    <row r="884" spans="2:7" ht="15" customHeight="1" x14ac:dyDescent="0.25">
      <c r="B884" s="7" t="s">
        <v>851</v>
      </c>
      <c r="C884" s="2" t="s">
        <v>38</v>
      </c>
      <c r="D884" s="3" t="s">
        <v>38</v>
      </c>
      <c r="F884" t="s">
        <v>2150</v>
      </c>
      <c r="G884" t="s">
        <v>3200</v>
      </c>
    </row>
    <row r="885" spans="2:7" ht="15" customHeight="1" x14ac:dyDescent="0.25">
      <c r="B885" s="28" t="s">
        <v>852</v>
      </c>
      <c r="C885" s="29" t="s">
        <v>38</v>
      </c>
      <c r="D885" s="30" t="s">
        <v>38</v>
      </c>
      <c r="F885" t="s">
        <v>2151</v>
      </c>
      <c r="G885" t="s">
        <v>3201</v>
      </c>
    </row>
    <row r="886" spans="2:7" ht="15" customHeight="1" x14ac:dyDescent="0.25">
      <c r="B886" s="7" t="s">
        <v>853</v>
      </c>
      <c r="C886" s="2" t="s">
        <v>38</v>
      </c>
      <c r="D886" s="3" t="s">
        <v>38</v>
      </c>
      <c r="F886" t="s">
        <v>2152</v>
      </c>
      <c r="G886" t="s">
        <v>3202</v>
      </c>
    </row>
    <row r="887" spans="2:7" ht="15" customHeight="1" x14ac:dyDescent="0.25">
      <c r="B887" s="8" t="s">
        <v>854</v>
      </c>
      <c r="C887" s="2" t="s">
        <v>38</v>
      </c>
      <c r="D887" s="3" t="s">
        <v>38</v>
      </c>
      <c r="F887" t="s">
        <v>2153</v>
      </c>
      <c r="G887" t="s">
        <v>3203</v>
      </c>
    </row>
    <row r="888" spans="2:7" ht="15" customHeight="1" x14ac:dyDescent="0.25">
      <c r="B888" s="9" t="s">
        <v>855</v>
      </c>
      <c r="C888" s="2" t="s">
        <v>38</v>
      </c>
      <c r="D888" s="3" t="s">
        <v>38</v>
      </c>
      <c r="F888" t="s">
        <v>2154</v>
      </c>
      <c r="G888" t="s">
        <v>3204</v>
      </c>
    </row>
    <row r="889" spans="2:7" ht="15" customHeight="1" x14ac:dyDescent="0.25">
      <c r="B889" s="9" t="s">
        <v>856</v>
      </c>
      <c r="C889" s="2" t="s">
        <v>38</v>
      </c>
      <c r="D889" s="3" t="s">
        <v>38</v>
      </c>
      <c r="F889" t="s">
        <v>2155</v>
      </c>
      <c r="G889" t="s">
        <v>2626</v>
      </c>
    </row>
    <row r="890" spans="2:7" ht="15" customHeight="1" x14ac:dyDescent="0.25">
      <c r="B890" s="11" t="s">
        <v>857</v>
      </c>
      <c r="C890" s="2" t="s">
        <v>38</v>
      </c>
      <c r="D890" s="3" t="s">
        <v>38</v>
      </c>
      <c r="F890" t="s">
        <v>2156</v>
      </c>
      <c r="G890" t="s">
        <v>3205</v>
      </c>
    </row>
    <row r="891" spans="2:7" ht="15" customHeight="1" x14ac:dyDescent="0.25">
      <c r="B891" s="21" t="s">
        <v>858</v>
      </c>
      <c r="C891" s="2" t="s">
        <v>38</v>
      </c>
      <c r="D891" s="3" t="s">
        <v>38</v>
      </c>
      <c r="F891" t="s">
        <v>2157</v>
      </c>
      <c r="G891" t="s">
        <v>3206</v>
      </c>
    </row>
    <row r="892" spans="2:7" ht="15" customHeight="1" x14ac:dyDescent="0.25">
      <c r="B892" s="31" t="s">
        <v>859</v>
      </c>
      <c r="C892" s="2" t="s">
        <v>38</v>
      </c>
      <c r="D892" s="3" t="s">
        <v>38</v>
      </c>
      <c r="F892" t="s">
        <v>2158</v>
      </c>
      <c r="G892" t="s">
        <v>3207</v>
      </c>
    </row>
    <row r="893" spans="2:7" ht="15" customHeight="1" x14ac:dyDescent="0.25">
      <c r="B893" s="31" t="s">
        <v>860</v>
      </c>
      <c r="C893" s="2" t="s">
        <v>38</v>
      </c>
      <c r="D893" s="3" t="s">
        <v>38</v>
      </c>
      <c r="F893" t="s">
        <v>2159</v>
      </c>
      <c r="G893" t="s">
        <v>3208</v>
      </c>
    </row>
    <row r="894" spans="2:7" ht="15" customHeight="1" x14ac:dyDescent="0.25">
      <c r="B894" s="21" t="s">
        <v>861</v>
      </c>
      <c r="C894" s="2" t="s">
        <v>38</v>
      </c>
      <c r="D894" s="3" t="s">
        <v>38</v>
      </c>
      <c r="F894" t="s">
        <v>2160</v>
      </c>
      <c r="G894" t="s">
        <v>2667</v>
      </c>
    </row>
    <row r="895" spans="2:7" ht="15" customHeight="1" x14ac:dyDescent="0.25">
      <c r="B895" s="21" t="s">
        <v>862</v>
      </c>
      <c r="C895" s="2" t="s">
        <v>38</v>
      </c>
      <c r="D895" s="3" t="s">
        <v>38</v>
      </c>
      <c r="F895" t="s">
        <v>2161</v>
      </c>
      <c r="G895" t="s">
        <v>3209</v>
      </c>
    </row>
    <row r="896" spans="2:7" ht="15" customHeight="1" x14ac:dyDescent="0.25">
      <c r="B896" s="9" t="s">
        <v>863</v>
      </c>
      <c r="C896" s="2" t="s">
        <v>38</v>
      </c>
      <c r="D896" s="3" t="s">
        <v>38</v>
      </c>
      <c r="F896" t="s">
        <v>2162</v>
      </c>
      <c r="G896" t="s">
        <v>3210</v>
      </c>
    </row>
    <row r="897" spans="2:7" ht="15" customHeight="1" x14ac:dyDescent="0.25">
      <c r="B897" s="14" t="s">
        <v>864</v>
      </c>
      <c r="C897" s="2" t="s">
        <v>38</v>
      </c>
      <c r="D897" s="3" t="s">
        <v>38</v>
      </c>
      <c r="F897" t="s">
        <v>2163</v>
      </c>
      <c r="G897" t="s">
        <v>3211</v>
      </c>
    </row>
    <row r="898" spans="2:7" ht="15" customHeight="1" x14ac:dyDescent="0.25">
      <c r="B898" s="14" t="s">
        <v>865</v>
      </c>
      <c r="C898" s="2" t="s">
        <v>38</v>
      </c>
      <c r="D898" s="3" t="s">
        <v>38</v>
      </c>
      <c r="F898" t="s">
        <v>2164</v>
      </c>
      <c r="G898" t="s">
        <v>2662</v>
      </c>
    </row>
    <row r="899" spans="2:7" ht="15" customHeight="1" x14ac:dyDescent="0.25">
      <c r="B899" s="9" t="s">
        <v>866</v>
      </c>
      <c r="C899" s="2" t="s">
        <v>38</v>
      </c>
      <c r="D899" s="3" t="s">
        <v>38</v>
      </c>
      <c r="F899" t="s">
        <v>2165</v>
      </c>
      <c r="G899" t="s">
        <v>3212</v>
      </c>
    </row>
    <row r="900" spans="2:7" ht="15" customHeight="1" x14ac:dyDescent="0.25">
      <c r="B900" s="9" t="s">
        <v>867</v>
      </c>
      <c r="C900" s="2" t="s">
        <v>38</v>
      </c>
      <c r="D900" s="3" t="s">
        <v>38</v>
      </c>
      <c r="F900" t="s">
        <v>2166</v>
      </c>
      <c r="G900" t="s">
        <v>3213</v>
      </c>
    </row>
    <row r="901" spans="2:7" ht="15" customHeight="1" x14ac:dyDescent="0.25">
      <c r="B901" s="9" t="s">
        <v>868</v>
      </c>
      <c r="C901" s="2" t="s">
        <v>38</v>
      </c>
      <c r="D901" s="3" t="s">
        <v>38</v>
      </c>
      <c r="F901" t="s">
        <v>2167</v>
      </c>
      <c r="G901" t="s">
        <v>2719</v>
      </c>
    </row>
    <row r="902" spans="2:7" ht="15" customHeight="1" x14ac:dyDescent="0.25">
      <c r="B902" s="9" t="s">
        <v>869</v>
      </c>
      <c r="C902" s="2" t="s">
        <v>38</v>
      </c>
      <c r="D902" s="3" t="s">
        <v>38</v>
      </c>
      <c r="F902" t="s">
        <v>2168</v>
      </c>
      <c r="G902" t="s">
        <v>3214</v>
      </c>
    </row>
    <row r="903" spans="2:7" ht="15" customHeight="1" x14ac:dyDescent="0.25">
      <c r="B903" s="9" t="s">
        <v>870</v>
      </c>
      <c r="C903" s="2" t="s">
        <v>38</v>
      </c>
      <c r="D903" s="3" t="s">
        <v>38</v>
      </c>
      <c r="F903" t="s">
        <v>2169</v>
      </c>
      <c r="G903" t="s">
        <v>3215</v>
      </c>
    </row>
    <row r="904" spans="2:7" ht="15" customHeight="1" x14ac:dyDescent="0.25">
      <c r="B904" s="8" t="s">
        <v>871</v>
      </c>
      <c r="C904" s="2" t="s">
        <v>38</v>
      </c>
      <c r="D904" s="3" t="s">
        <v>38</v>
      </c>
      <c r="F904" t="s">
        <v>2170</v>
      </c>
      <c r="G904" t="s">
        <v>3216</v>
      </c>
    </row>
    <row r="905" spans="2:7" ht="15" customHeight="1" x14ac:dyDescent="0.25">
      <c r="B905" s="7" t="s">
        <v>872</v>
      </c>
      <c r="C905" s="2" t="s">
        <v>38</v>
      </c>
      <c r="D905" s="3" t="s">
        <v>38</v>
      </c>
      <c r="F905" t="s">
        <v>2171</v>
      </c>
      <c r="G905" t="s">
        <v>3217</v>
      </c>
    </row>
    <row r="906" spans="2:7" ht="15" customHeight="1" x14ac:dyDescent="0.25">
      <c r="B906" s="7" t="s">
        <v>873</v>
      </c>
      <c r="C906" s="17"/>
      <c r="D906" s="3" t="s">
        <v>38</v>
      </c>
      <c r="F906" t="s">
        <v>2172</v>
      </c>
      <c r="G906" t="s">
        <v>3218</v>
      </c>
    </row>
    <row r="907" spans="2:7" ht="15" customHeight="1" x14ac:dyDescent="0.25">
      <c r="B907" s="7" t="s">
        <v>874</v>
      </c>
      <c r="C907" s="2" t="s">
        <v>38</v>
      </c>
      <c r="D907" s="3" t="s">
        <v>38</v>
      </c>
      <c r="F907" t="s">
        <v>2173</v>
      </c>
      <c r="G907" t="s">
        <v>3219</v>
      </c>
    </row>
    <row r="908" spans="2:7" ht="15" customHeight="1" x14ac:dyDescent="0.25">
      <c r="B908" s="7" t="s">
        <v>875</v>
      </c>
      <c r="C908" s="2" t="s">
        <v>38</v>
      </c>
      <c r="D908" s="3" t="s">
        <v>38</v>
      </c>
      <c r="F908" t="s">
        <v>2174</v>
      </c>
      <c r="G908" t="s">
        <v>3220</v>
      </c>
    </row>
    <row r="909" spans="2:7" ht="15" customHeight="1" x14ac:dyDescent="0.25">
      <c r="B909" s="7" t="s">
        <v>876</v>
      </c>
      <c r="C909" s="2" t="s">
        <v>38</v>
      </c>
      <c r="D909" s="3" t="s">
        <v>38</v>
      </c>
      <c r="F909" t="s">
        <v>2175</v>
      </c>
      <c r="G909" t="s">
        <v>3221</v>
      </c>
    </row>
    <row r="910" spans="2:7" ht="15" customHeight="1" x14ac:dyDescent="0.25">
      <c r="B910" s="8" t="s">
        <v>877</v>
      </c>
      <c r="C910" s="2" t="s">
        <v>38</v>
      </c>
      <c r="D910" s="3" t="s">
        <v>38</v>
      </c>
      <c r="F910" t="s">
        <v>2176</v>
      </c>
      <c r="G910" t="s">
        <v>3222</v>
      </c>
    </row>
    <row r="911" spans="2:7" ht="15" customHeight="1" x14ac:dyDescent="0.25">
      <c r="B911" s="8" t="s">
        <v>878</v>
      </c>
      <c r="C911" s="2" t="s">
        <v>38</v>
      </c>
      <c r="D911" s="3" t="s">
        <v>38</v>
      </c>
      <c r="F911" t="s">
        <v>2177</v>
      </c>
      <c r="G911" t="s">
        <v>2605</v>
      </c>
    </row>
    <row r="912" spans="2:7" ht="15" customHeight="1" x14ac:dyDescent="0.25">
      <c r="B912" s="25" t="s">
        <v>879</v>
      </c>
      <c r="C912" s="26" t="s">
        <v>248</v>
      </c>
      <c r="D912" s="27" t="s">
        <v>248</v>
      </c>
      <c r="F912" t="s">
        <v>2178</v>
      </c>
      <c r="G912" t="s">
        <v>3223</v>
      </c>
    </row>
    <row r="913" spans="2:7" ht="15" customHeight="1" x14ac:dyDescent="0.25">
      <c r="B913" s="7" t="s">
        <v>880</v>
      </c>
      <c r="C913" s="2" t="s">
        <v>38</v>
      </c>
      <c r="D913" s="3" t="s">
        <v>38</v>
      </c>
      <c r="F913" t="s">
        <v>2179</v>
      </c>
      <c r="G913" t="s">
        <v>3224</v>
      </c>
    </row>
    <row r="914" spans="2:7" ht="15" customHeight="1" x14ac:dyDescent="0.25">
      <c r="B914" s="8" t="s">
        <v>881</v>
      </c>
      <c r="C914" s="2" t="s">
        <v>38</v>
      </c>
      <c r="D914" s="3" t="s">
        <v>38</v>
      </c>
      <c r="F914" t="s">
        <v>2180</v>
      </c>
      <c r="G914" t="s">
        <v>3225</v>
      </c>
    </row>
    <row r="915" spans="2:7" ht="15" customHeight="1" x14ac:dyDescent="0.25">
      <c r="B915" s="8" t="s">
        <v>882</v>
      </c>
      <c r="C915" s="2" t="s">
        <v>38</v>
      </c>
      <c r="D915" s="3" t="s">
        <v>38</v>
      </c>
      <c r="F915" t="s">
        <v>2181</v>
      </c>
      <c r="G915" t="s">
        <v>3226</v>
      </c>
    </row>
    <row r="916" spans="2:7" ht="15" customHeight="1" x14ac:dyDescent="0.25">
      <c r="B916" s="8" t="s">
        <v>883</v>
      </c>
      <c r="C916" s="17"/>
      <c r="D916" s="3" t="s">
        <v>38</v>
      </c>
      <c r="F916" t="s">
        <v>2182</v>
      </c>
      <c r="G916" t="s">
        <v>3227</v>
      </c>
    </row>
    <row r="917" spans="2:7" ht="15" customHeight="1" x14ac:dyDescent="0.25">
      <c r="B917" s="8" t="s">
        <v>884</v>
      </c>
      <c r="C917" s="2" t="s">
        <v>38</v>
      </c>
      <c r="D917" s="3" t="s">
        <v>38</v>
      </c>
      <c r="F917" t="s">
        <v>2183</v>
      </c>
      <c r="G917" t="s">
        <v>3228</v>
      </c>
    </row>
    <row r="918" spans="2:7" ht="15" customHeight="1" x14ac:dyDescent="0.25">
      <c r="B918" s="8" t="s">
        <v>885</v>
      </c>
      <c r="C918" s="2" t="s">
        <v>38</v>
      </c>
      <c r="D918" s="3" t="s">
        <v>38</v>
      </c>
      <c r="F918" t="s">
        <v>2184</v>
      </c>
      <c r="G918" t="s">
        <v>3229</v>
      </c>
    </row>
    <row r="919" spans="2:7" ht="15" customHeight="1" x14ac:dyDescent="0.25">
      <c r="B919" s="8" t="s">
        <v>886</v>
      </c>
      <c r="C919" s="2" t="s">
        <v>38</v>
      </c>
      <c r="D919" s="3" t="s">
        <v>38</v>
      </c>
      <c r="F919" t="s">
        <v>2185</v>
      </c>
      <c r="G919" t="s">
        <v>3230</v>
      </c>
    </row>
    <row r="920" spans="2:7" ht="15" customHeight="1" x14ac:dyDescent="0.25">
      <c r="B920" s="8" t="s">
        <v>887</v>
      </c>
      <c r="C920" s="2" t="s">
        <v>38</v>
      </c>
      <c r="D920" s="3" t="s">
        <v>38</v>
      </c>
      <c r="F920" t="s">
        <v>2186</v>
      </c>
      <c r="G920" t="s">
        <v>3231</v>
      </c>
    </row>
    <row r="921" spans="2:7" ht="15" customHeight="1" x14ac:dyDescent="0.25">
      <c r="B921" s="9" t="s">
        <v>888</v>
      </c>
      <c r="C921" s="2" t="s">
        <v>38</v>
      </c>
      <c r="D921" s="3" t="s">
        <v>38</v>
      </c>
      <c r="F921" t="s">
        <v>2187</v>
      </c>
      <c r="G921" t="s">
        <v>3232</v>
      </c>
    </row>
    <row r="922" spans="2:7" ht="15" customHeight="1" x14ac:dyDescent="0.25">
      <c r="B922" s="9" t="s">
        <v>889</v>
      </c>
      <c r="C922" s="2" t="s">
        <v>38</v>
      </c>
      <c r="D922" s="3" t="s">
        <v>38</v>
      </c>
      <c r="F922" t="s">
        <v>2188</v>
      </c>
      <c r="G922" t="s">
        <v>2605</v>
      </c>
    </row>
    <row r="923" spans="2:7" ht="15" customHeight="1" x14ac:dyDescent="0.25">
      <c r="B923" s="7" t="s">
        <v>890</v>
      </c>
      <c r="C923" s="2" t="s">
        <v>38</v>
      </c>
      <c r="D923" s="3" t="s">
        <v>38</v>
      </c>
      <c r="F923" t="s">
        <v>2189</v>
      </c>
      <c r="G923" t="s">
        <v>3233</v>
      </c>
    </row>
    <row r="924" spans="2:7" ht="15" customHeight="1" x14ac:dyDescent="0.25">
      <c r="B924" s="7" t="s">
        <v>891</v>
      </c>
      <c r="C924" s="2" t="s">
        <v>38</v>
      </c>
      <c r="D924" s="3" t="s">
        <v>38</v>
      </c>
      <c r="F924" t="s">
        <v>2190</v>
      </c>
      <c r="G924" t="s">
        <v>3234</v>
      </c>
    </row>
    <row r="925" spans="2:7" ht="15" customHeight="1" x14ac:dyDescent="0.25">
      <c r="B925" s="8" t="s">
        <v>892</v>
      </c>
      <c r="C925" s="2" t="s">
        <v>38</v>
      </c>
      <c r="D925" s="3" t="s">
        <v>38</v>
      </c>
      <c r="F925" t="s">
        <v>2191</v>
      </c>
      <c r="G925" t="s">
        <v>3235</v>
      </c>
    </row>
    <row r="926" spans="2:7" ht="15" customHeight="1" x14ac:dyDescent="0.25">
      <c r="B926" s="8" t="s">
        <v>893</v>
      </c>
      <c r="C926" s="2" t="s">
        <v>38</v>
      </c>
      <c r="D926" s="3" t="s">
        <v>38</v>
      </c>
      <c r="F926" t="s">
        <v>2192</v>
      </c>
      <c r="G926" t="s">
        <v>3236</v>
      </c>
    </row>
    <row r="927" spans="2:7" ht="15" customHeight="1" x14ac:dyDescent="0.25">
      <c r="B927" s="9" t="s">
        <v>894</v>
      </c>
      <c r="C927" s="2" t="s">
        <v>38</v>
      </c>
      <c r="D927" s="3" t="s">
        <v>38</v>
      </c>
      <c r="F927" t="s">
        <v>2193</v>
      </c>
      <c r="G927" t="s">
        <v>3237</v>
      </c>
    </row>
    <row r="928" spans="2:7" ht="15" customHeight="1" x14ac:dyDescent="0.25">
      <c r="B928" s="9" t="s">
        <v>895</v>
      </c>
      <c r="C928" s="2" t="s">
        <v>38</v>
      </c>
      <c r="D928" s="3" t="s">
        <v>38</v>
      </c>
      <c r="F928" t="s">
        <v>2194</v>
      </c>
      <c r="G928" t="s">
        <v>3238</v>
      </c>
    </row>
    <row r="929" spans="2:7" ht="15" customHeight="1" x14ac:dyDescent="0.25">
      <c r="B929" s="9" t="s">
        <v>896</v>
      </c>
      <c r="C929" s="2" t="s">
        <v>38</v>
      </c>
      <c r="D929" s="3" t="s">
        <v>38</v>
      </c>
      <c r="F929" t="s">
        <v>2195</v>
      </c>
      <c r="G929" t="s">
        <v>3239</v>
      </c>
    </row>
    <row r="930" spans="2:7" ht="15" customHeight="1" x14ac:dyDescent="0.25">
      <c r="B930" s="8" t="s">
        <v>897</v>
      </c>
      <c r="C930" s="2" t="s">
        <v>38</v>
      </c>
      <c r="D930" s="3" t="s">
        <v>38</v>
      </c>
      <c r="F930" t="s">
        <v>2196</v>
      </c>
      <c r="G930" t="s">
        <v>3240</v>
      </c>
    </row>
    <row r="931" spans="2:7" ht="15" customHeight="1" x14ac:dyDescent="0.25">
      <c r="B931" s="7" t="s">
        <v>898</v>
      </c>
      <c r="C931" s="2" t="s">
        <v>38</v>
      </c>
      <c r="D931" s="3" t="s">
        <v>38</v>
      </c>
      <c r="F931" t="s">
        <v>2197</v>
      </c>
      <c r="G931" t="s">
        <v>3241</v>
      </c>
    </row>
    <row r="932" spans="2:7" ht="15" customHeight="1" x14ac:dyDescent="0.25">
      <c r="B932" s="8" t="s">
        <v>899</v>
      </c>
      <c r="C932" s="2" t="s">
        <v>38</v>
      </c>
      <c r="D932" s="3" t="s">
        <v>38</v>
      </c>
      <c r="F932" t="s">
        <v>2198</v>
      </c>
      <c r="G932" t="s">
        <v>3242</v>
      </c>
    </row>
    <row r="933" spans="2:7" ht="15" customHeight="1" x14ac:dyDescent="0.25">
      <c r="B933" s="8" t="s">
        <v>900</v>
      </c>
      <c r="C933" s="2" t="s">
        <v>38</v>
      </c>
      <c r="D933" s="3" t="s">
        <v>38</v>
      </c>
      <c r="F933" t="s">
        <v>2199</v>
      </c>
      <c r="G933" t="s">
        <v>3243</v>
      </c>
    </row>
    <row r="934" spans="2:7" ht="15" customHeight="1" x14ac:dyDescent="0.25">
      <c r="B934" s="8" t="s">
        <v>901</v>
      </c>
      <c r="C934" s="2" t="s">
        <v>38</v>
      </c>
      <c r="D934" s="3" t="s">
        <v>38</v>
      </c>
      <c r="F934" t="s">
        <v>2200</v>
      </c>
      <c r="G934" t="s">
        <v>3244</v>
      </c>
    </row>
    <row r="935" spans="2:7" ht="15" customHeight="1" x14ac:dyDescent="0.25">
      <c r="B935" s="9" t="s">
        <v>902</v>
      </c>
      <c r="C935" s="2" t="s">
        <v>38</v>
      </c>
      <c r="D935" s="3" t="s">
        <v>38</v>
      </c>
      <c r="F935" t="s">
        <v>2201</v>
      </c>
      <c r="G935" t="s">
        <v>3245</v>
      </c>
    </row>
    <row r="936" spans="2:7" ht="15" customHeight="1" x14ac:dyDescent="0.25">
      <c r="B936" s="9" t="s">
        <v>903</v>
      </c>
      <c r="C936" s="2" t="s">
        <v>38</v>
      </c>
      <c r="D936" s="3" t="s">
        <v>38</v>
      </c>
      <c r="F936" t="s">
        <v>2202</v>
      </c>
      <c r="G936" t="s">
        <v>2605</v>
      </c>
    </row>
    <row r="937" spans="2:7" ht="15" customHeight="1" x14ac:dyDescent="0.25">
      <c r="B937" s="25" t="s">
        <v>904</v>
      </c>
      <c r="C937" s="29" t="s">
        <v>38</v>
      </c>
      <c r="D937" s="30" t="s">
        <v>38</v>
      </c>
      <c r="F937" t="s">
        <v>2203</v>
      </c>
      <c r="G937" t="s">
        <v>3246</v>
      </c>
    </row>
    <row r="938" spans="2:7" ht="15" customHeight="1" x14ac:dyDescent="0.25">
      <c r="B938" s="7" t="s">
        <v>905</v>
      </c>
      <c r="C938" s="2" t="s">
        <v>38</v>
      </c>
      <c r="D938" s="3" t="s">
        <v>38</v>
      </c>
      <c r="F938" t="s">
        <v>2204</v>
      </c>
      <c r="G938" t="s">
        <v>3247</v>
      </c>
    </row>
    <row r="939" spans="2:7" ht="15" customHeight="1" x14ac:dyDescent="0.25">
      <c r="B939" s="8" t="s">
        <v>906</v>
      </c>
      <c r="C939" s="2" t="s">
        <v>38</v>
      </c>
      <c r="D939" s="3" t="s">
        <v>38</v>
      </c>
      <c r="F939" t="s">
        <v>2205</v>
      </c>
      <c r="G939" t="s">
        <v>3248</v>
      </c>
    </row>
    <row r="940" spans="2:7" ht="15" customHeight="1" x14ac:dyDescent="0.25">
      <c r="B940" s="9" t="s">
        <v>907</v>
      </c>
      <c r="C940" s="2" t="s">
        <v>38</v>
      </c>
      <c r="D940" s="3" t="s">
        <v>38</v>
      </c>
      <c r="F940" t="s">
        <v>2206</v>
      </c>
      <c r="G940" t="s">
        <v>3235</v>
      </c>
    </row>
    <row r="941" spans="2:7" ht="15" customHeight="1" x14ac:dyDescent="0.25">
      <c r="B941" s="14" t="s">
        <v>908</v>
      </c>
      <c r="C941" s="2" t="s">
        <v>38</v>
      </c>
      <c r="D941" s="3" t="s">
        <v>38</v>
      </c>
      <c r="F941" t="s">
        <v>2207</v>
      </c>
      <c r="G941" t="s">
        <v>2686</v>
      </c>
    </row>
    <row r="942" spans="2:7" ht="15" customHeight="1" x14ac:dyDescent="0.25">
      <c r="B942" s="14" t="s">
        <v>909</v>
      </c>
      <c r="C942" s="2" t="s">
        <v>38</v>
      </c>
      <c r="D942" s="3" t="s">
        <v>38</v>
      </c>
      <c r="F942" t="s">
        <v>2208</v>
      </c>
      <c r="G942" t="s">
        <v>2687</v>
      </c>
    </row>
    <row r="943" spans="2:7" ht="15" customHeight="1" x14ac:dyDescent="0.25">
      <c r="B943" s="14" t="s">
        <v>910</v>
      </c>
      <c r="C943" s="2" t="s">
        <v>38</v>
      </c>
      <c r="D943" s="3" t="s">
        <v>38</v>
      </c>
      <c r="F943" t="s">
        <v>2209</v>
      </c>
      <c r="G943" t="s">
        <v>2688</v>
      </c>
    </row>
    <row r="944" spans="2:7" ht="15" customHeight="1" x14ac:dyDescent="0.25">
      <c r="B944" s="14" t="s">
        <v>911</v>
      </c>
      <c r="C944" s="2" t="s">
        <v>38</v>
      </c>
      <c r="D944" s="3" t="s">
        <v>38</v>
      </c>
      <c r="F944" t="s">
        <v>2210</v>
      </c>
      <c r="G944" t="s">
        <v>3249</v>
      </c>
    </row>
    <row r="945" spans="2:7" ht="15" customHeight="1" x14ac:dyDescent="0.25">
      <c r="B945" s="14" t="s">
        <v>912</v>
      </c>
      <c r="C945" s="2" t="s">
        <v>38</v>
      </c>
      <c r="D945" s="3" t="s">
        <v>38</v>
      </c>
      <c r="F945" t="s">
        <v>2211</v>
      </c>
      <c r="G945" t="s">
        <v>2685</v>
      </c>
    </row>
    <row r="946" spans="2:7" ht="15" customHeight="1" x14ac:dyDescent="0.25">
      <c r="B946" s="9" t="s">
        <v>913</v>
      </c>
      <c r="C946" s="2" t="s">
        <v>38</v>
      </c>
      <c r="D946" s="3" t="s">
        <v>38</v>
      </c>
      <c r="F946" t="s">
        <v>2212</v>
      </c>
      <c r="G946" t="s">
        <v>3236</v>
      </c>
    </row>
    <row r="947" spans="2:7" ht="15" customHeight="1" x14ac:dyDescent="0.25">
      <c r="B947" s="14" t="s">
        <v>914</v>
      </c>
      <c r="C947" s="2" t="s">
        <v>38</v>
      </c>
      <c r="D947" s="3" t="s">
        <v>38</v>
      </c>
      <c r="F947" t="s">
        <v>2213</v>
      </c>
      <c r="G947" t="s">
        <v>3250</v>
      </c>
    </row>
    <row r="948" spans="2:7" ht="15" customHeight="1" x14ac:dyDescent="0.25">
      <c r="B948" s="14" t="s">
        <v>915</v>
      </c>
      <c r="C948" s="2" t="s">
        <v>38</v>
      </c>
      <c r="D948" s="3" t="s">
        <v>38</v>
      </c>
      <c r="F948" t="s">
        <v>2214</v>
      </c>
      <c r="G948" t="s">
        <v>2703</v>
      </c>
    </row>
    <row r="949" spans="2:7" x14ac:dyDescent="0.25">
      <c r="B949" s="32" t="s">
        <v>916</v>
      </c>
      <c r="C949" s="2" t="s">
        <v>38</v>
      </c>
      <c r="D949" s="3" t="s">
        <v>38</v>
      </c>
      <c r="F949" t="s">
        <v>2215</v>
      </c>
      <c r="G949" t="s">
        <v>2704</v>
      </c>
    </row>
    <row r="950" spans="2:7" ht="15" customHeight="1" x14ac:dyDescent="0.25">
      <c r="B950" s="32" t="s">
        <v>917</v>
      </c>
      <c r="C950" s="2" t="s">
        <v>38</v>
      </c>
      <c r="D950" s="3" t="s">
        <v>38</v>
      </c>
      <c r="F950" t="s">
        <v>2216</v>
      </c>
      <c r="G950" t="s">
        <v>2705</v>
      </c>
    </row>
    <row r="951" spans="2:7" ht="15" customHeight="1" x14ac:dyDescent="0.25">
      <c r="B951" s="32" t="s">
        <v>918</v>
      </c>
      <c r="C951" s="2" t="s">
        <v>38</v>
      </c>
      <c r="D951" s="3" t="s">
        <v>38</v>
      </c>
      <c r="F951" t="s">
        <v>2217</v>
      </c>
      <c r="G951" t="s">
        <v>2706</v>
      </c>
    </row>
    <row r="952" spans="2:7" ht="15" customHeight="1" x14ac:dyDescent="0.25">
      <c r="B952" s="32" t="s">
        <v>919</v>
      </c>
      <c r="C952" s="2" t="s">
        <v>38</v>
      </c>
      <c r="D952" s="3" t="s">
        <v>38</v>
      </c>
      <c r="F952" t="s">
        <v>2218</v>
      </c>
      <c r="G952" t="s">
        <v>2707</v>
      </c>
    </row>
    <row r="953" spans="2:7" ht="15" customHeight="1" x14ac:dyDescent="0.25">
      <c r="B953" s="32" t="s">
        <v>920</v>
      </c>
      <c r="C953" s="2" t="s">
        <v>38</v>
      </c>
      <c r="D953" s="3" t="s">
        <v>38</v>
      </c>
      <c r="F953" t="s">
        <v>2219</v>
      </c>
      <c r="G953" t="s">
        <v>2708</v>
      </c>
    </row>
    <row r="954" spans="2:7" ht="15" customHeight="1" x14ac:dyDescent="0.25">
      <c r="B954" s="32" t="s">
        <v>921</v>
      </c>
      <c r="C954" s="2" t="s">
        <v>38</v>
      </c>
      <c r="D954" s="3" t="s">
        <v>38</v>
      </c>
      <c r="F954" t="s">
        <v>2220</v>
      </c>
      <c r="G954" t="s">
        <v>2709</v>
      </c>
    </row>
    <row r="955" spans="2:7" ht="15" customHeight="1" x14ac:dyDescent="0.25">
      <c r="B955" s="32" t="s">
        <v>922</v>
      </c>
      <c r="C955" s="2" t="s">
        <v>38</v>
      </c>
      <c r="D955" s="3" t="s">
        <v>38</v>
      </c>
      <c r="F955" t="s">
        <v>2221</v>
      </c>
      <c r="G955" t="s">
        <v>2710</v>
      </c>
    </row>
    <row r="956" spans="2:7" ht="15" customHeight="1" x14ac:dyDescent="0.25">
      <c r="B956" s="33" t="s">
        <v>923</v>
      </c>
      <c r="C956" s="2" t="s">
        <v>38</v>
      </c>
      <c r="D956" s="3" t="s">
        <v>38</v>
      </c>
      <c r="F956" t="s">
        <v>2222</v>
      </c>
      <c r="G956" t="s">
        <v>2711</v>
      </c>
    </row>
    <row r="957" spans="2:7" ht="15" customHeight="1" x14ac:dyDescent="0.25">
      <c r="B957" s="32" t="s">
        <v>924</v>
      </c>
      <c r="C957" s="2" t="s">
        <v>38</v>
      </c>
      <c r="D957" s="3" t="s">
        <v>38</v>
      </c>
      <c r="F957" t="s">
        <v>2223</v>
      </c>
      <c r="G957" t="s">
        <v>2712</v>
      </c>
    </row>
    <row r="958" spans="2:7" ht="15" customHeight="1" x14ac:dyDescent="0.25">
      <c r="B958" s="32" t="s">
        <v>925</v>
      </c>
      <c r="C958" s="2" t="s">
        <v>38</v>
      </c>
      <c r="D958" s="3" t="s">
        <v>38</v>
      </c>
      <c r="F958" t="s">
        <v>2224</v>
      </c>
      <c r="G958" t="s">
        <v>2713</v>
      </c>
    </row>
    <row r="959" spans="2:7" ht="15" customHeight="1" x14ac:dyDescent="0.25">
      <c r="B959" s="34" t="s">
        <v>926</v>
      </c>
      <c r="C959" s="2" t="s">
        <v>38</v>
      </c>
      <c r="D959" s="3" t="s">
        <v>38</v>
      </c>
      <c r="F959" t="s">
        <v>2225</v>
      </c>
      <c r="G959" t="s">
        <v>2714</v>
      </c>
    </row>
    <row r="960" spans="2:7" ht="15" customHeight="1" x14ac:dyDescent="0.25">
      <c r="B960" s="34" t="s">
        <v>927</v>
      </c>
      <c r="C960" s="2" t="s">
        <v>38</v>
      </c>
      <c r="D960" s="3" t="s">
        <v>38</v>
      </c>
      <c r="F960" t="s">
        <v>2226</v>
      </c>
      <c r="G960" t="s">
        <v>2715</v>
      </c>
    </row>
    <row r="961" spans="2:7" ht="15" customHeight="1" x14ac:dyDescent="0.25">
      <c r="B961" s="34" t="s">
        <v>928</v>
      </c>
      <c r="C961" s="2" t="s">
        <v>38</v>
      </c>
      <c r="D961" s="3" t="s">
        <v>38</v>
      </c>
      <c r="F961" t="s">
        <v>2227</v>
      </c>
      <c r="G961" t="s">
        <v>2716</v>
      </c>
    </row>
    <row r="962" spans="2:7" ht="15" customHeight="1" x14ac:dyDescent="0.25">
      <c r="B962" s="34" t="s">
        <v>929</v>
      </c>
      <c r="C962" s="2" t="s">
        <v>38</v>
      </c>
      <c r="D962" s="3" t="s">
        <v>38</v>
      </c>
      <c r="F962" t="s">
        <v>2228</v>
      </c>
      <c r="G962" t="s">
        <v>2717</v>
      </c>
    </row>
    <row r="963" spans="2:7" ht="15" customHeight="1" x14ac:dyDescent="0.25">
      <c r="B963" s="34" t="s">
        <v>930</v>
      </c>
      <c r="C963" s="2" t="s">
        <v>38</v>
      </c>
      <c r="D963" s="3" t="s">
        <v>38</v>
      </c>
      <c r="F963" t="s">
        <v>2229</v>
      </c>
      <c r="G963" t="s">
        <v>2718</v>
      </c>
    </row>
    <row r="964" spans="2:7" ht="15" customHeight="1" x14ac:dyDescent="0.25">
      <c r="B964" s="35" t="s">
        <v>931</v>
      </c>
      <c r="C964" s="2" t="s">
        <v>38</v>
      </c>
      <c r="D964" s="3" t="s">
        <v>38</v>
      </c>
      <c r="F964" t="s">
        <v>2230</v>
      </c>
      <c r="G964" t="s">
        <v>2719</v>
      </c>
    </row>
    <row r="965" spans="2:7" ht="15" customHeight="1" x14ac:dyDescent="0.25">
      <c r="B965" s="35" t="s">
        <v>932</v>
      </c>
      <c r="C965" s="2" t="s">
        <v>38</v>
      </c>
      <c r="D965" s="3" t="s">
        <v>38</v>
      </c>
      <c r="F965" t="s">
        <v>2231</v>
      </c>
      <c r="G965" t="s">
        <v>2720</v>
      </c>
    </row>
    <row r="966" spans="2:7" ht="15" customHeight="1" x14ac:dyDescent="0.25">
      <c r="B966" s="21" t="s">
        <v>933</v>
      </c>
      <c r="C966" s="2" t="s">
        <v>38</v>
      </c>
      <c r="D966" s="3" t="s">
        <v>38</v>
      </c>
      <c r="F966" t="s">
        <v>2232</v>
      </c>
      <c r="G966" t="s">
        <v>2721</v>
      </c>
    </row>
    <row r="967" spans="2:7" ht="15" customHeight="1" x14ac:dyDescent="0.25">
      <c r="B967" s="13" t="s">
        <v>934</v>
      </c>
      <c r="C967" s="2" t="s">
        <v>38</v>
      </c>
      <c r="D967" s="3" t="s">
        <v>38</v>
      </c>
      <c r="F967" t="s">
        <v>2233</v>
      </c>
      <c r="G967" t="s">
        <v>2726</v>
      </c>
    </row>
    <row r="968" spans="2:7" ht="15" customHeight="1" x14ac:dyDescent="0.25">
      <c r="B968" s="21" t="s">
        <v>935</v>
      </c>
      <c r="C968" s="2" t="s">
        <v>38</v>
      </c>
      <c r="D968" s="3" t="s">
        <v>38</v>
      </c>
      <c r="F968" t="s">
        <v>2234</v>
      </c>
      <c r="G968" t="s">
        <v>3251</v>
      </c>
    </row>
    <row r="969" spans="2:7" ht="15" customHeight="1" x14ac:dyDescent="0.25">
      <c r="B969" s="14" t="s">
        <v>936</v>
      </c>
      <c r="C969" s="2" t="s">
        <v>38</v>
      </c>
      <c r="D969" s="3" t="s">
        <v>38</v>
      </c>
      <c r="F969" t="s">
        <v>2235</v>
      </c>
      <c r="G969" t="s">
        <v>2724</v>
      </c>
    </row>
    <row r="970" spans="2:7" x14ac:dyDescent="0.25">
      <c r="B970" s="35" t="s">
        <v>937</v>
      </c>
      <c r="C970" s="2" t="s">
        <v>38</v>
      </c>
      <c r="D970" s="3" t="s">
        <v>38</v>
      </c>
      <c r="F970" t="s">
        <v>2236</v>
      </c>
      <c r="G970" t="s">
        <v>2704</v>
      </c>
    </row>
    <row r="971" spans="2:7" ht="15" customHeight="1" x14ac:dyDescent="0.25">
      <c r="B971" s="35" t="s">
        <v>938</v>
      </c>
      <c r="C971" s="2" t="s">
        <v>38</v>
      </c>
      <c r="D971" s="3" t="s">
        <v>38</v>
      </c>
      <c r="F971" t="s">
        <v>2237</v>
      </c>
      <c r="G971" t="s">
        <v>2705</v>
      </c>
    </row>
    <row r="972" spans="2:7" ht="15" customHeight="1" x14ac:dyDescent="0.25">
      <c r="B972" s="35" t="s">
        <v>939</v>
      </c>
      <c r="C972" s="2" t="s">
        <v>38</v>
      </c>
      <c r="D972" s="3" t="s">
        <v>38</v>
      </c>
      <c r="F972" t="s">
        <v>2238</v>
      </c>
      <c r="G972" t="s">
        <v>2719</v>
      </c>
    </row>
    <row r="973" spans="2:7" ht="15" customHeight="1" x14ac:dyDescent="0.25">
      <c r="B973" s="35" t="s">
        <v>940</v>
      </c>
      <c r="C973" s="2" t="s">
        <v>38</v>
      </c>
      <c r="D973" s="3" t="s">
        <v>38</v>
      </c>
      <c r="F973" t="s">
        <v>2239</v>
      </c>
      <c r="G973" t="s">
        <v>2720</v>
      </c>
    </row>
    <row r="974" spans="2:7" ht="15" customHeight="1" x14ac:dyDescent="0.25">
      <c r="B974" s="21" t="s">
        <v>941</v>
      </c>
      <c r="C974" s="2" t="s">
        <v>38</v>
      </c>
      <c r="D974" s="3" t="s">
        <v>38</v>
      </c>
      <c r="F974" t="s">
        <v>2240</v>
      </c>
      <c r="G974" t="s">
        <v>2739</v>
      </c>
    </row>
    <row r="975" spans="2:7" ht="15" customHeight="1" x14ac:dyDescent="0.25">
      <c r="B975" s="21" t="s">
        <v>942</v>
      </c>
      <c r="C975" s="2" t="s">
        <v>38</v>
      </c>
      <c r="D975" s="3" t="s">
        <v>38</v>
      </c>
      <c r="F975" t="s">
        <v>2241</v>
      </c>
      <c r="G975" t="s">
        <v>3252</v>
      </c>
    </row>
    <row r="976" spans="2:7" ht="15" customHeight="1" x14ac:dyDescent="0.25">
      <c r="B976" s="21" t="s">
        <v>943</v>
      </c>
      <c r="C976" s="2" t="s">
        <v>38</v>
      </c>
      <c r="D976" s="3" t="s">
        <v>38</v>
      </c>
      <c r="F976" t="s">
        <v>2242</v>
      </c>
      <c r="G976" t="s">
        <v>3251</v>
      </c>
    </row>
    <row r="977" spans="2:7" ht="15" customHeight="1" x14ac:dyDescent="0.25">
      <c r="B977" s="14" t="s">
        <v>944</v>
      </c>
      <c r="C977" s="2" t="s">
        <v>38</v>
      </c>
      <c r="D977" s="3" t="s">
        <v>38</v>
      </c>
      <c r="F977" t="s">
        <v>2243</v>
      </c>
      <c r="G977" t="s">
        <v>2727</v>
      </c>
    </row>
    <row r="978" spans="2:7" ht="15" customHeight="1" x14ac:dyDescent="0.25">
      <c r="B978" s="14" t="s">
        <v>945</v>
      </c>
      <c r="C978" s="2" t="s">
        <v>38</v>
      </c>
      <c r="D978" s="3" t="s">
        <v>38</v>
      </c>
      <c r="F978" t="s">
        <v>2244</v>
      </c>
      <c r="G978" t="s">
        <v>2730</v>
      </c>
    </row>
    <row r="979" spans="2:7" ht="15" customHeight="1" x14ac:dyDescent="0.25">
      <c r="B979" s="21" t="s">
        <v>946</v>
      </c>
      <c r="C979" s="2" t="s">
        <v>38</v>
      </c>
      <c r="D979" s="3" t="s">
        <v>38</v>
      </c>
      <c r="F979" t="s">
        <v>2245</v>
      </c>
      <c r="G979" t="s">
        <v>3253</v>
      </c>
    </row>
    <row r="980" spans="2:7" ht="15" customHeight="1" x14ac:dyDescent="0.25">
      <c r="B980" s="21" t="s">
        <v>947</v>
      </c>
      <c r="C980" s="2" t="s">
        <v>38</v>
      </c>
      <c r="D980" s="3" t="s">
        <v>38</v>
      </c>
      <c r="F980" t="s">
        <v>2246</v>
      </c>
      <c r="G980" t="s">
        <v>2732</v>
      </c>
    </row>
    <row r="981" spans="2:7" ht="15" customHeight="1" x14ac:dyDescent="0.25">
      <c r="B981" s="21" t="s">
        <v>948</v>
      </c>
      <c r="C981" s="2" t="s">
        <v>38</v>
      </c>
      <c r="D981" s="3" t="s">
        <v>38</v>
      </c>
      <c r="F981" t="s">
        <v>2247</v>
      </c>
      <c r="G981" t="s">
        <v>2733</v>
      </c>
    </row>
    <row r="982" spans="2:7" x14ac:dyDescent="0.25">
      <c r="B982" s="21" t="s">
        <v>949</v>
      </c>
      <c r="C982" s="2" t="s">
        <v>38</v>
      </c>
      <c r="D982" s="3" t="s">
        <v>38</v>
      </c>
      <c r="F982" t="s">
        <v>2248</v>
      </c>
      <c r="G982" t="s">
        <v>2734</v>
      </c>
    </row>
    <row r="983" spans="2:7" ht="15" customHeight="1" x14ac:dyDescent="0.25">
      <c r="B983" s="21" t="s">
        <v>950</v>
      </c>
      <c r="C983" s="2" t="s">
        <v>38</v>
      </c>
      <c r="D983" s="3" t="s">
        <v>38</v>
      </c>
      <c r="F983" t="s">
        <v>2244</v>
      </c>
      <c r="G983" t="s">
        <v>3254</v>
      </c>
    </row>
    <row r="984" spans="2:7" ht="15" customHeight="1" x14ac:dyDescent="0.25">
      <c r="B984" s="8" t="s">
        <v>951</v>
      </c>
      <c r="C984" s="2" t="s">
        <v>38</v>
      </c>
      <c r="D984" s="3" t="s">
        <v>38</v>
      </c>
      <c r="F984" t="s">
        <v>2249</v>
      </c>
      <c r="G984" t="s">
        <v>3255</v>
      </c>
    </row>
    <row r="985" spans="2:7" ht="15" customHeight="1" x14ac:dyDescent="0.25">
      <c r="B985" s="9" t="s">
        <v>952</v>
      </c>
      <c r="C985" s="2" t="s">
        <v>38</v>
      </c>
      <c r="D985" s="3" t="s">
        <v>38</v>
      </c>
      <c r="F985" t="s">
        <v>2250</v>
      </c>
      <c r="G985" t="s">
        <v>3001</v>
      </c>
    </row>
    <row r="986" spans="2:7" ht="15" customHeight="1" x14ac:dyDescent="0.25">
      <c r="B986" s="8" t="s">
        <v>953</v>
      </c>
      <c r="C986" s="2" t="s">
        <v>38</v>
      </c>
      <c r="D986" s="3" t="s">
        <v>38</v>
      </c>
      <c r="F986" t="s">
        <v>2251</v>
      </c>
      <c r="G986" t="s">
        <v>3256</v>
      </c>
    </row>
    <row r="987" spans="2:7" ht="15" customHeight="1" x14ac:dyDescent="0.25">
      <c r="B987" s="9" t="s">
        <v>954</v>
      </c>
      <c r="C987" s="2" t="s">
        <v>38</v>
      </c>
      <c r="D987" s="3" t="s">
        <v>38</v>
      </c>
      <c r="F987" t="s">
        <v>2252</v>
      </c>
      <c r="G987" t="s">
        <v>2621</v>
      </c>
    </row>
    <row r="988" spans="2:7" ht="15" customHeight="1" x14ac:dyDescent="0.25">
      <c r="B988" s="9" t="s">
        <v>955</v>
      </c>
      <c r="C988" s="2" t="s">
        <v>38</v>
      </c>
      <c r="D988" s="3" t="s">
        <v>38</v>
      </c>
      <c r="F988" t="s">
        <v>2253</v>
      </c>
      <c r="G988" t="s">
        <v>2629</v>
      </c>
    </row>
    <row r="989" spans="2:7" ht="15" customHeight="1" x14ac:dyDescent="0.25">
      <c r="B989" s="9" t="s">
        <v>956</v>
      </c>
      <c r="C989" s="2" t="s">
        <v>38</v>
      </c>
      <c r="D989" s="3" t="s">
        <v>38</v>
      </c>
      <c r="F989" t="s">
        <v>2254</v>
      </c>
      <c r="G989" t="s">
        <v>2631</v>
      </c>
    </row>
    <row r="990" spans="2:7" ht="15" customHeight="1" x14ac:dyDescent="0.25">
      <c r="B990" s="9" t="s">
        <v>957</v>
      </c>
      <c r="C990" s="2" t="s">
        <v>38</v>
      </c>
      <c r="D990" s="3" t="s">
        <v>38</v>
      </c>
      <c r="F990" t="s">
        <v>2255</v>
      </c>
      <c r="G990" t="s">
        <v>2632</v>
      </c>
    </row>
    <row r="991" spans="2:7" ht="15" customHeight="1" x14ac:dyDescent="0.25">
      <c r="B991" s="14" t="s">
        <v>958</v>
      </c>
      <c r="C991" s="2" t="s">
        <v>38</v>
      </c>
      <c r="D991" s="3" t="s">
        <v>38</v>
      </c>
      <c r="F991" t="s">
        <v>2256</v>
      </c>
      <c r="G991" t="s">
        <v>3257</v>
      </c>
    </row>
    <row r="992" spans="2:7" ht="15" customHeight="1" x14ac:dyDescent="0.25">
      <c r="B992" s="14" t="s">
        <v>959</v>
      </c>
      <c r="C992" s="2" t="s">
        <v>38</v>
      </c>
      <c r="D992" s="3" t="s">
        <v>38</v>
      </c>
      <c r="F992" t="s">
        <v>2257</v>
      </c>
      <c r="G992" t="s">
        <v>3258</v>
      </c>
    </row>
    <row r="993" spans="2:7" ht="15" customHeight="1" x14ac:dyDescent="0.25">
      <c r="B993" s="14" t="s">
        <v>960</v>
      </c>
      <c r="C993" s="2" t="s">
        <v>38</v>
      </c>
      <c r="D993" s="3" t="s">
        <v>38</v>
      </c>
      <c r="F993" t="s">
        <v>2258</v>
      </c>
      <c r="G993" t="s">
        <v>2605</v>
      </c>
    </row>
    <row r="994" spans="2:7" ht="15" customHeight="1" x14ac:dyDescent="0.25">
      <c r="B994" s="8" t="s">
        <v>961</v>
      </c>
      <c r="C994" s="2" t="s">
        <v>38</v>
      </c>
      <c r="D994" s="3" t="s">
        <v>38</v>
      </c>
      <c r="F994" t="s">
        <v>2259</v>
      </c>
      <c r="G994" t="s">
        <v>3259</v>
      </c>
    </row>
    <row r="995" spans="2:7" ht="15" customHeight="1" x14ac:dyDescent="0.25">
      <c r="B995" s="9" t="s">
        <v>962</v>
      </c>
      <c r="C995" s="2" t="s">
        <v>38</v>
      </c>
      <c r="D995" s="3" t="s">
        <v>38</v>
      </c>
      <c r="F995" t="s">
        <v>2260</v>
      </c>
      <c r="G995" t="s">
        <v>3235</v>
      </c>
    </row>
    <row r="996" spans="2:7" ht="15" customHeight="1" x14ac:dyDescent="0.25">
      <c r="B996" s="9" t="s">
        <v>963</v>
      </c>
      <c r="C996" s="2" t="s">
        <v>38</v>
      </c>
      <c r="D996" s="3" t="s">
        <v>38</v>
      </c>
      <c r="F996" t="s">
        <v>2261</v>
      </c>
      <c r="G996" t="s">
        <v>3236</v>
      </c>
    </row>
    <row r="997" spans="2:7" ht="15" customHeight="1" x14ac:dyDescent="0.25">
      <c r="B997" s="8" t="s">
        <v>964</v>
      </c>
      <c r="C997" s="2" t="s">
        <v>38</v>
      </c>
      <c r="D997" s="3" t="s">
        <v>38</v>
      </c>
      <c r="F997" t="s">
        <v>2262</v>
      </c>
      <c r="G997" t="s">
        <v>3260</v>
      </c>
    </row>
    <row r="998" spans="2:7" ht="15" customHeight="1" x14ac:dyDescent="0.25">
      <c r="B998" s="9" t="s">
        <v>965</v>
      </c>
      <c r="C998" s="2" t="s">
        <v>38</v>
      </c>
      <c r="D998" s="3" t="s">
        <v>38</v>
      </c>
      <c r="F998" t="s">
        <v>2263</v>
      </c>
      <c r="G998" t="s">
        <v>3261</v>
      </c>
    </row>
    <row r="999" spans="2:7" ht="15" customHeight="1" x14ac:dyDescent="0.25">
      <c r="B999" s="9" t="s">
        <v>966</v>
      </c>
      <c r="C999" s="2" t="s">
        <v>38</v>
      </c>
      <c r="D999" s="3" t="s">
        <v>38</v>
      </c>
      <c r="F999" t="s">
        <v>2264</v>
      </c>
      <c r="G999" t="s">
        <v>3262</v>
      </c>
    </row>
    <row r="1000" spans="2:7" ht="15" customHeight="1" x14ac:dyDescent="0.25">
      <c r="B1000" s="14" t="s">
        <v>967</v>
      </c>
      <c r="C1000" s="2" t="s">
        <v>38</v>
      </c>
      <c r="D1000" s="3" t="s">
        <v>38</v>
      </c>
      <c r="F1000" t="s">
        <v>2265</v>
      </c>
      <c r="G1000" t="s">
        <v>2890</v>
      </c>
    </row>
    <row r="1001" spans="2:7" ht="15" customHeight="1" x14ac:dyDescent="0.25">
      <c r="B1001" s="14" t="s">
        <v>968</v>
      </c>
      <c r="C1001" s="2" t="s">
        <v>38</v>
      </c>
      <c r="D1001" s="3" t="s">
        <v>38</v>
      </c>
      <c r="F1001" t="s">
        <v>2266</v>
      </c>
      <c r="G1001" t="s">
        <v>2912</v>
      </c>
    </row>
    <row r="1002" spans="2:7" ht="15" customHeight="1" x14ac:dyDescent="0.25">
      <c r="B1002" s="14" t="s">
        <v>969</v>
      </c>
      <c r="C1002" s="2" t="s">
        <v>38</v>
      </c>
      <c r="D1002" s="3" t="s">
        <v>38</v>
      </c>
      <c r="F1002" t="s">
        <v>2267</v>
      </c>
      <c r="G1002" t="s">
        <v>3263</v>
      </c>
    </row>
    <row r="1003" spans="2:7" ht="15" customHeight="1" x14ac:dyDescent="0.25">
      <c r="B1003" s="14" t="s">
        <v>970</v>
      </c>
      <c r="C1003" s="2" t="s">
        <v>38</v>
      </c>
      <c r="D1003" s="3" t="s">
        <v>38</v>
      </c>
      <c r="F1003" t="s">
        <v>2268</v>
      </c>
      <c r="G1003" t="s">
        <v>2605</v>
      </c>
    </row>
    <row r="1004" spans="2:7" ht="15" customHeight="1" x14ac:dyDescent="0.25">
      <c r="B1004" s="7" t="s">
        <v>971</v>
      </c>
      <c r="C1004" s="2" t="s">
        <v>38</v>
      </c>
      <c r="D1004" s="3" t="s">
        <v>38</v>
      </c>
      <c r="F1004" t="s">
        <v>2269</v>
      </c>
      <c r="G1004" t="s">
        <v>3264</v>
      </c>
    </row>
    <row r="1005" spans="2:7" ht="15" customHeight="1" x14ac:dyDescent="0.25">
      <c r="B1005" s="8" t="s">
        <v>972</v>
      </c>
      <c r="C1005" s="2" t="s">
        <v>38</v>
      </c>
      <c r="D1005" s="3" t="s">
        <v>38</v>
      </c>
      <c r="F1005" t="s">
        <v>2270</v>
      </c>
      <c r="G1005" t="s">
        <v>3265</v>
      </c>
    </row>
    <row r="1006" spans="2:7" ht="15" customHeight="1" x14ac:dyDescent="0.25">
      <c r="B1006" s="8" t="s">
        <v>973</v>
      </c>
      <c r="C1006" s="2" t="s">
        <v>38</v>
      </c>
      <c r="D1006" s="3" t="s">
        <v>38</v>
      </c>
      <c r="F1006" t="s">
        <v>2271</v>
      </c>
      <c r="G1006" t="s">
        <v>3266</v>
      </c>
    </row>
    <row r="1007" spans="2:7" ht="15" customHeight="1" x14ac:dyDescent="0.25">
      <c r="B1007" s="8" t="s">
        <v>974</v>
      </c>
      <c r="C1007" s="2" t="s">
        <v>38</v>
      </c>
      <c r="D1007" s="3" t="s">
        <v>38</v>
      </c>
      <c r="F1007" t="s">
        <v>2272</v>
      </c>
      <c r="G1007" t="s">
        <v>3267</v>
      </c>
    </row>
    <row r="1008" spans="2:7" ht="15" customHeight="1" x14ac:dyDescent="0.25">
      <c r="B1008" s="8" t="s">
        <v>975</v>
      </c>
      <c r="C1008" s="2" t="s">
        <v>38</v>
      </c>
      <c r="D1008" s="3" t="s">
        <v>38</v>
      </c>
      <c r="F1008" t="s">
        <v>2273</v>
      </c>
      <c r="G1008" t="s">
        <v>3268</v>
      </c>
    </row>
    <row r="1009" spans="2:7" ht="15" customHeight="1" x14ac:dyDescent="0.25">
      <c r="B1009" s="9" t="s">
        <v>976</v>
      </c>
      <c r="C1009" s="2" t="s">
        <v>38</v>
      </c>
      <c r="D1009" s="3" t="s">
        <v>38</v>
      </c>
      <c r="F1009" t="s">
        <v>2274</v>
      </c>
      <c r="G1009" t="s">
        <v>3240</v>
      </c>
    </row>
    <row r="1010" spans="2:7" ht="15" customHeight="1" x14ac:dyDescent="0.25">
      <c r="B1010" s="9" t="s">
        <v>977</v>
      </c>
      <c r="C1010" s="2" t="s">
        <v>38</v>
      </c>
      <c r="D1010" s="3" t="s">
        <v>38</v>
      </c>
      <c r="F1010" t="s">
        <v>2275</v>
      </c>
      <c r="G1010" t="s">
        <v>3269</v>
      </c>
    </row>
    <row r="1011" spans="2:7" ht="15" customHeight="1" x14ac:dyDescent="0.25">
      <c r="B1011" s="7" t="s">
        <v>978</v>
      </c>
      <c r="C1011" s="2" t="s">
        <v>38</v>
      </c>
      <c r="D1011" s="3" t="s">
        <v>38</v>
      </c>
      <c r="F1011" t="s">
        <v>2276</v>
      </c>
      <c r="G1011" t="s">
        <v>3270</v>
      </c>
    </row>
    <row r="1012" spans="2:7" ht="15" customHeight="1" x14ac:dyDescent="0.25">
      <c r="B1012" s="8" t="s">
        <v>979</v>
      </c>
      <c r="C1012" s="2" t="s">
        <v>38</v>
      </c>
      <c r="D1012" s="3" t="s">
        <v>38</v>
      </c>
      <c r="F1012" t="s">
        <v>2277</v>
      </c>
      <c r="G1012" t="s">
        <v>3271</v>
      </c>
    </row>
    <row r="1013" spans="2:7" ht="15" customHeight="1" x14ac:dyDescent="0.25">
      <c r="B1013" s="8" t="s">
        <v>980</v>
      </c>
      <c r="C1013" s="2" t="s">
        <v>38</v>
      </c>
      <c r="D1013" s="3" t="s">
        <v>38</v>
      </c>
      <c r="F1013" t="s">
        <v>2278</v>
      </c>
      <c r="G1013" t="s">
        <v>3272</v>
      </c>
    </row>
    <row r="1014" spans="2:7" ht="15" customHeight="1" x14ac:dyDescent="0.25">
      <c r="B1014" s="8" t="s">
        <v>981</v>
      </c>
      <c r="C1014" s="2" t="s">
        <v>38</v>
      </c>
      <c r="D1014" s="3" t="s">
        <v>38</v>
      </c>
      <c r="F1014" t="s">
        <v>2279</v>
      </c>
      <c r="G1014" t="s">
        <v>3273</v>
      </c>
    </row>
    <row r="1015" spans="2:7" ht="15" customHeight="1" x14ac:dyDescent="0.25">
      <c r="B1015" s="8" t="s">
        <v>982</v>
      </c>
      <c r="C1015" s="2" t="s">
        <v>38</v>
      </c>
      <c r="D1015" s="3" t="s">
        <v>38</v>
      </c>
      <c r="F1015" t="s">
        <v>2280</v>
      </c>
      <c r="G1015" t="s">
        <v>3274</v>
      </c>
    </row>
    <row r="1016" spans="2:7" ht="15" customHeight="1" x14ac:dyDescent="0.25">
      <c r="B1016" s="25" t="s">
        <v>983</v>
      </c>
      <c r="C1016" s="29" t="s">
        <v>38</v>
      </c>
      <c r="D1016" s="30" t="s">
        <v>38</v>
      </c>
      <c r="F1016" t="s">
        <v>2281</v>
      </c>
      <c r="G1016" t="s">
        <v>3275</v>
      </c>
    </row>
    <row r="1017" spans="2:7" ht="15" customHeight="1" x14ac:dyDescent="0.25">
      <c r="B1017" s="7" t="s">
        <v>984</v>
      </c>
      <c r="C1017" s="17"/>
      <c r="D1017" s="3" t="s">
        <v>38</v>
      </c>
      <c r="F1017" t="s">
        <v>2282</v>
      </c>
      <c r="G1017" t="s">
        <v>2649</v>
      </c>
    </row>
    <row r="1018" spans="2:7" ht="15" customHeight="1" x14ac:dyDescent="0.25">
      <c r="B1018" s="7" t="s">
        <v>985</v>
      </c>
      <c r="C1018" s="50" t="s">
        <v>248</v>
      </c>
      <c r="D1018" s="47" t="s">
        <v>248</v>
      </c>
      <c r="F1018" t="s">
        <v>2283</v>
      </c>
      <c r="G1018" t="s">
        <v>3276</v>
      </c>
    </row>
    <row r="1019" spans="2:7" ht="15" customHeight="1" x14ac:dyDescent="0.25">
      <c r="B1019" s="1" t="s">
        <v>986</v>
      </c>
      <c r="C1019" s="2" t="s">
        <v>2</v>
      </c>
      <c r="D1019" s="3" t="s">
        <v>2</v>
      </c>
      <c r="F1019" t="s">
        <v>2284</v>
      </c>
      <c r="G1019" t="s">
        <v>3277</v>
      </c>
    </row>
    <row r="1020" spans="2:7" ht="15" customHeight="1" x14ac:dyDescent="0.25">
      <c r="B1020" s="4" t="s">
        <v>987</v>
      </c>
      <c r="C1020" s="5" t="s">
        <v>2</v>
      </c>
      <c r="D1020" s="6" t="s">
        <v>2</v>
      </c>
      <c r="F1020" t="s">
        <v>2285</v>
      </c>
      <c r="G1020" t="s">
        <v>3278</v>
      </c>
    </row>
    <row r="1021" spans="2:7" ht="15" customHeight="1" x14ac:dyDescent="0.25">
      <c r="B1021" s="7" t="s">
        <v>988</v>
      </c>
      <c r="C1021" s="2" t="s">
        <v>2</v>
      </c>
      <c r="D1021" s="3" t="s">
        <v>2</v>
      </c>
      <c r="F1021" t="s">
        <v>2286</v>
      </c>
      <c r="G1021" t="s">
        <v>3279</v>
      </c>
    </row>
    <row r="1022" spans="2:7" ht="15" customHeight="1" x14ac:dyDescent="0.25">
      <c r="B1022" s="8" t="s">
        <v>989</v>
      </c>
      <c r="C1022" s="2" t="s">
        <v>2</v>
      </c>
      <c r="D1022" s="3" t="s">
        <v>2</v>
      </c>
      <c r="F1022" t="s">
        <v>2287</v>
      </c>
      <c r="G1022" t="s">
        <v>3280</v>
      </c>
    </row>
    <row r="1023" spans="2:7" ht="15" customHeight="1" x14ac:dyDescent="0.25">
      <c r="B1023" s="8" t="s">
        <v>990</v>
      </c>
      <c r="C1023" s="2" t="s">
        <v>2</v>
      </c>
      <c r="D1023" s="3" t="s">
        <v>2</v>
      </c>
      <c r="F1023" t="s">
        <v>2288</v>
      </c>
      <c r="G1023" t="s">
        <v>2838</v>
      </c>
    </row>
    <row r="1024" spans="2:7" ht="15" customHeight="1" x14ac:dyDescent="0.25">
      <c r="B1024" s="9" t="s">
        <v>991</v>
      </c>
      <c r="C1024" s="2" t="s">
        <v>2</v>
      </c>
      <c r="D1024" s="3" t="s">
        <v>2</v>
      </c>
      <c r="F1024" t="s">
        <v>2289</v>
      </c>
      <c r="G1024" t="s">
        <v>3281</v>
      </c>
    </row>
    <row r="1025" spans="2:7" ht="15" customHeight="1" x14ac:dyDescent="0.25">
      <c r="B1025" s="9" t="s">
        <v>992</v>
      </c>
      <c r="C1025" s="2" t="s">
        <v>2</v>
      </c>
      <c r="D1025" s="3" t="s">
        <v>2</v>
      </c>
      <c r="F1025" t="s">
        <v>2290</v>
      </c>
      <c r="G1025" t="s">
        <v>3282</v>
      </c>
    </row>
    <row r="1026" spans="2:7" ht="15" customHeight="1" x14ac:dyDescent="0.25">
      <c r="B1026" s="9" t="s">
        <v>993</v>
      </c>
      <c r="C1026" s="2" t="s">
        <v>2</v>
      </c>
      <c r="D1026" s="3" t="s">
        <v>2</v>
      </c>
      <c r="F1026" t="s">
        <v>2291</v>
      </c>
      <c r="G1026" t="s">
        <v>3283</v>
      </c>
    </row>
    <row r="1027" spans="2:7" ht="15" customHeight="1" x14ac:dyDescent="0.25">
      <c r="B1027" s="8" t="s">
        <v>994</v>
      </c>
      <c r="C1027" s="2" t="s">
        <v>2</v>
      </c>
      <c r="D1027" s="3" t="s">
        <v>2</v>
      </c>
      <c r="F1027" t="s">
        <v>2292</v>
      </c>
      <c r="G1027" t="s">
        <v>3284</v>
      </c>
    </row>
    <row r="1028" spans="2:7" ht="15" customHeight="1" x14ac:dyDescent="0.25">
      <c r="B1028" s="8" t="s">
        <v>995</v>
      </c>
      <c r="C1028" s="2" t="s">
        <v>2</v>
      </c>
      <c r="D1028" s="3" t="s">
        <v>2</v>
      </c>
      <c r="F1028" t="s">
        <v>2293</v>
      </c>
      <c r="G1028" t="s">
        <v>3285</v>
      </c>
    </row>
    <row r="1029" spans="2:7" ht="15" customHeight="1" x14ac:dyDescent="0.25">
      <c r="B1029" s="8" t="s">
        <v>996</v>
      </c>
      <c r="C1029" s="2" t="s">
        <v>2</v>
      </c>
      <c r="D1029" s="3" t="s">
        <v>2</v>
      </c>
      <c r="F1029" t="s">
        <v>2294</v>
      </c>
      <c r="G1029" t="s">
        <v>3286</v>
      </c>
    </row>
    <row r="1030" spans="2:7" ht="15" customHeight="1" x14ac:dyDescent="0.25">
      <c r="B1030" s="8" t="s">
        <v>997</v>
      </c>
      <c r="C1030" s="2" t="s">
        <v>2</v>
      </c>
      <c r="D1030" s="3" t="s">
        <v>2</v>
      </c>
      <c r="F1030" t="s">
        <v>2295</v>
      </c>
      <c r="G1030" t="s">
        <v>3287</v>
      </c>
    </row>
    <row r="1031" spans="2:7" ht="15" customHeight="1" x14ac:dyDescent="0.25">
      <c r="B1031" s="7" t="s">
        <v>998</v>
      </c>
      <c r="C1031" s="2" t="s">
        <v>2</v>
      </c>
      <c r="D1031" s="3" t="s">
        <v>2</v>
      </c>
      <c r="F1031" t="s">
        <v>2296</v>
      </c>
      <c r="G1031" t="s">
        <v>3288</v>
      </c>
    </row>
    <row r="1032" spans="2:7" ht="15" customHeight="1" x14ac:dyDescent="0.25">
      <c r="B1032" s="8" t="s">
        <v>999</v>
      </c>
      <c r="C1032" s="2" t="s">
        <v>2</v>
      </c>
      <c r="D1032" s="3" t="s">
        <v>2</v>
      </c>
      <c r="F1032" t="s">
        <v>2297</v>
      </c>
      <c r="G1032" t="s">
        <v>3289</v>
      </c>
    </row>
    <row r="1033" spans="2:7" ht="15" customHeight="1" x14ac:dyDescent="0.25">
      <c r="B1033" s="8" t="s">
        <v>1000</v>
      </c>
      <c r="C1033" s="2" t="s">
        <v>2</v>
      </c>
      <c r="D1033" s="3" t="s">
        <v>2</v>
      </c>
      <c r="F1033" t="s">
        <v>2298</v>
      </c>
      <c r="G1033" t="s">
        <v>3290</v>
      </c>
    </row>
    <row r="1034" spans="2:7" ht="15" customHeight="1" x14ac:dyDescent="0.25">
      <c r="B1034" s="8" t="s">
        <v>1001</v>
      </c>
      <c r="C1034" s="2" t="s">
        <v>2</v>
      </c>
      <c r="D1034" s="3" t="s">
        <v>2</v>
      </c>
      <c r="F1034" t="s">
        <v>2299</v>
      </c>
      <c r="G1034" t="s">
        <v>3291</v>
      </c>
    </row>
    <row r="1035" spans="2:7" ht="15" customHeight="1" x14ac:dyDescent="0.25">
      <c r="B1035" s="8" t="s">
        <v>1002</v>
      </c>
      <c r="C1035" s="2" t="s">
        <v>2</v>
      </c>
      <c r="D1035" s="3" t="s">
        <v>2</v>
      </c>
      <c r="F1035" t="s">
        <v>2300</v>
      </c>
      <c r="G1035" t="s">
        <v>3292</v>
      </c>
    </row>
    <row r="1036" spans="2:7" ht="15" customHeight="1" x14ac:dyDescent="0.25">
      <c r="B1036" s="7" t="s">
        <v>1003</v>
      </c>
      <c r="C1036" s="2" t="s">
        <v>2</v>
      </c>
      <c r="D1036" s="3" t="s">
        <v>2</v>
      </c>
      <c r="F1036" t="s">
        <v>2301</v>
      </c>
      <c r="G1036" t="s">
        <v>3293</v>
      </c>
    </row>
    <row r="1037" spans="2:7" ht="15" customHeight="1" x14ac:dyDescent="0.25">
      <c r="B1037" s="8" t="s">
        <v>1004</v>
      </c>
      <c r="C1037" s="2" t="s">
        <v>2</v>
      </c>
      <c r="D1037" s="3" t="s">
        <v>2</v>
      </c>
      <c r="F1037" t="s">
        <v>2302</v>
      </c>
      <c r="G1037" t="s">
        <v>3294</v>
      </c>
    </row>
    <row r="1038" spans="2:7" ht="15" customHeight="1" x14ac:dyDescent="0.25">
      <c r="B1038" s="8" t="s">
        <v>1005</v>
      </c>
      <c r="C1038" s="2" t="s">
        <v>2</v>
      </c>
      <c r="D1038" s="3" t="s">
        <v>2</v>
      </c>
      <c r="F1038" t="s">
        <v>2303</v>
      </c>
      <c r="G1038" t="s">
        <v>3295</v>
      </c>
    </row>
    <row r="1039" spans="2:7" ht="15" customHeight="1" x14ac:dyDescent="0.25">
      <c r="B1039" s="8" t="s">
        <v>1006</v>
      </c>
      <c r="C1039" s="2" t="s">
        <v>2</v>
      </c>
      <c r="D1039" s="3" t="s">
        <v>2</v>
      </c>
      <c r="F1039" t="s">
        <v>2304</v>
      </c>
      <c r="G1039" t="s">
        <v>3296</v>
      </c>
    </row>
    <row r="1040" spans="2:7" ht="15" customHeight="1" x14ac:dyDescent="0.25">
      <c r="B1040" s="8" t="s">
        <v>1007</v>
      </c>
      <c r="C1040" s="2" t="s">
        <v>2</v>
      </c>
      <c r="D1040" s="3" t="s">
        <v>2</v>
      </c>
      <c r="F1040" t="s">
        <v>2305</v>
      </c>
      <c r="G1040" t="s">
        <v>3297</v>
      </c>
    </row>
    <row r="1041" spans="2:7" ht="15" customHeight="1" x14ac:dyDescent="0.25">
      <c r="B1041" s="8" t="s">
        <v>1008</v>
      </c>
      <c r="C1041" s="2" t="s">
        <v>2</v>
      </c>
      <c r="D1041" s="3" t="s">
        <v>2</v>
      </c>
      <c r="F1041" t="s">
        <v>2306</v>
      </c>
      <c r="G1041" t="s">
        <v>3298</v>
      </c>
    </row>
    <row r="1042" spans="2:7" ht="15" customHeight="1" x14ac:dyDescent="0.25">
      <c r="B1042" s="8" t="s">
        <v>1009</v>
      </c>
      <c r="C1042" s="2" t="s">
        <v>2</v>
      </c>
      <c r="D1042" s="3" t="s">
        <v>2</v>
      </c>
      <c r="F1042" t="s">
        <v>2307</v>
      </c>
      <c r="G1042" t="s">
        <v>3299</v>
      </c>
    </row>
    <row r="1043" spans="2:7" ht="15" customHeight="1" x14ac:dyDescent="0.25">
      <c r="B1043" s="8" t="s">
        <v>1010</v>
      </c>
      <c r="C1043" s="2" t="s">
        <v>2</v>
      </c>
      <c r="D1043" s="3" t="s">
        <v>2</v>
      </c>
      <c r="F1043" t="s">
        <v>2308</v>
      </c>
      <c r="G1043" t="s">
        <v>3300</v>
      </c>
    </row>
    <row r="1044" spans="2:7" ht="15" customHeight="1" x14ac:dyDescent="0.25">
      <c r="B1044" s="9" t="s">
        <v>1011</v>
      </c>
      <c r="C1044" s="2" t="s">
        <v>2</v>
      </c>
      <c r="D1044" s="3" t="s">
        <v>2</v>
      </c>
      <c r="F1044" t="s">
        <v>2309</v>
      </c>
      <c r="G1044" t="s">
        <v>3301</v>
      </c>
    </row>
    <row r="1045" spans="2:7" ht="15" customHeight="1" x14ac:dyDescent="0.25">
      <c r="B1045" s="9" t="s">
        <v>1012</v>
      </c>
      <c r="C1045" s="2" t="s">
        <v>2</v>
      </c>
      <c r="D1045" s="3" t="s">
        <v>2</v>
      </c>
      <c r="F1045" t="s">
        <v>2310</v>
      </c>
      <c r="G1045" t="s">
        <v>3302</v>
      </c>
    </row>
    <row r="1046" spans="2:7" ht="15" customHeight="1" x14ac:dyDescent="0.25">
      <c r="B1046" s="9" t="s">
        <v>1013</v>
      </c>
      <c r="C1046" s="2" t="s">
        <v>2</v>
      </c>
      <c r="D1046" s="3" t="s">
        <v>2</v>
      </c>
      <c r="F1046" t="s">
        <v>2311</v>
      </c>
      <c r="G1046" t="s">
        <v>3303</v>
      </c>
    </row>
    <row r="1047" spans="2:7" ht="15" customHeight="1" x14ac:dyDescent="0.25">
      <c r="B1047" s="8" t="s">
        <v>1014</v>
      </c>
      <c r="C1047" s="2" t="s">
        <v>2</v>
      </c>
      <c r="D1047" s="3" t="s">
        <v>2</v>
      </c>
      <c r="F1047" t="s">
        <v>2312</v>
      </c>
      <c r="G1047" t="s">
        <v>2605</v>
      </c>
    </row>
    <row r="1048" spans="2:7" ht="15" customHeight="1" x14ac:dyDescent="0.25">
      <c r="B1048" s="7" t="s">
        <v>1015</v>
      </c>
      <c r="C1048" s="2" t="s">
        <v>2</v>
      </c>
      <c r="D1048" s="3" t="s">
        <v>2</v>
      </c>
      <c r="F1048" t="s">
        <v>2313</v>
      </c>
      <c r="G1048" t="s">
        <v>3304</v>
      </c>
    </row>
    <row r="1049" spans="2:7" ht="15" customHeight="1" x14ac:dyDescent="0.25">
      <c r="B1049" s="7" t="s">
        <v>1016</v>
      </c>
      <c r="C1049" s="2" t="s">
        <v>2</v>
      </c>
      <c r="D1049" s="3" t="s">
        <v>2</v>
      </c>
      <c r="F1049" t="s">
        <v>2314</v>
      </c>
      <c r="G1049" t="s">
        <v>3305</v>
      </c>
    </row>
    <row r="1050" spans="2:7" ht="15" customHeight="1" x14ac:dyDescent="0.25">
      <c r="B1050" s="8" t="s">
        <v>1017</v>
      </c>
      <c r="C1050" s="2" t="s">
        <v>2</v>
      </c>
      <c r="D1050" s="3" t="s">
        <v>2</v>
      </c>
      <c r="F1050" t="s">
        <v>2315</v>
      </c>
      <c r="G1050" t="s">
        <v>3306</v>
      </c>
    </row>
    <row r="1051" spans="2:7" ht="15" customHeight="1" x14ac:dyDescent="0.25">
      <c r="B1051" s="8" t="s">
        <v>1018</v>
      </c>
      <c r="C1051" s="2" t="s">
        <v>2</v>
      </c>
      <c r="D1051" s="3" t="s">
        <v>2</v>
      </c>
      <c r="F1051" t="s">
        <v>2316</v>
      </c>
      <c r="G1051" t="s">
        <v>3307</v>
      </c>
    </row>
    <row r="1052" spans="2:7" ht="15" customHeight="1" x14ac:dyDescent="0.25">
      <c r="B1052" s="8" t="s">
        <v>1019</v>
      </c>
      <c r="C1052" s="2" t="s">
        <v>2</v>
      </c>
      <c r="D1052" s="3" t="s">
        <v>2</v>
      </c>
      <c r="F1052" t="s">
        <v>2317</v>
      </c>
      <c r="G1052" t="s">
        <v>3308</v>
      </c>
    </row>
    <row r="1053" spans="2:7" ht="15" customHeight="1" x14ac:dyDescent="0.25">
      <c r="B1053" s="9" t="s">
        <v>1020</v>
      </c>
      <c r="C1053" s="2" t="s">
        <v>2</v>
      </c>
      <c r="D1053" s="3" t="s">
        <v>2</v>
      </c>
      <c r="F1053" t="s">
        <v>2318</v>
      </c>
      <c r="G1053" t="s">
        <v>3309</v>
      </c>
    </row>
    <row r="1054" spans="2:7" ht="15" customHeight="1" x14ac:dyDescent="0.25">
      <c r="B1054" s="9" t="s">
        <v>1021</v>
      </c>
      <c r="C1054" s="2" t="s">
        <v>2</v>
      </c>
      <c r="D1054" s="3" t="s">
        <v>2</v>
      </c>
      <c r="F1054" t="s">
        <v>2319</v>
      </c>
      <c r="G1054" t="s">
        <v>3310</v>
      </c>
    </row>
    <row r="1055" spans="2:7" ht="15" customHeight="1" x14ac:dyDescent="0.25">
      <c r="B1055" s="9" t="s">
        <v>1022</v>
      </c>
      <c r="C1055" s="2" t="s">
        <v>2</v>
      </c>
      <c r="D1055" s="3" t="s">
        <v>2</v>
      </c>
      <c r="F1055" t="s">
        <v>2320</v>
      </c>
      <c r="G1055" t="s">
        <v>3311</v>
      </c>
    </row>
    <row r="1056" spans="2:7" ht="15" customHeight="1" x14ac:dyDescent="0.25">
      <c r="B1056" s="8" t="s">
        <v>1023</v>
      </c>
      <c r="C1056" s="2" t="s">
        <v>2</v>
      </c>
      <c r="D1056" s="3" t="s">
        <v>2</v>
      </c>
      <c r="F1056" t="s">
        <v>2321</v>
      </c>
      <c r="G1056" t="s">
        <v>3312</v>
      </c>
    </row>
    <row r="1057" spans="2:7" ht="15" customHeight="1" x14ac:dyDescent="0.25">
      <c r="B1057" s="8" t="s">
        <v>1024</v>
      </c>
      <c r="C1057" s="2" t="s">
        <v>2</v>
      </c>
      <c r="D1057" s="3" t="s">
        <v>2</v>
      </c>
      <c r="F1057" t="s">
        <v>2322</v>
      </c>
      <c r="G1057" t="s">
        <v>2981</v>
      </c>
    </row>
    <row r="1058" spans="2:7" ht="15" customHeight="1" x14ac:dyDescent="0.25">
      <c r="B1058" s="8" t="s">
        <v>1025</v>
      </c>
      <c r="C1058" s="2" t="s">
        <v>2</v>
      </c>
      <c r="D1058" s="3" t="s">
        <v>2</v>
      </c>
      <c r="F1058" t="s">
        <v>2323</v>
      </c>
      <c r="G1058" t="s">
        <v>2980</v>
      </c>
    </row>
    <row r="1059" spans="2:7" ht="15" customHeight="1" x14ac:dyDescent="0.25">
      <c r="B1059" s="8" t="s">
        <v>1026</v>
      </c>
      <c r="C1059" s="17"/>
      <c r="D1059" s="18" t="s">
        <v>1027</v>
      </c>
      <c r="F1059" t="s">
        <v>2324</v>
      </c>
      <c r="G1059" t="s">
        <v>3313</v>
      </c>
    </row>
    <row r="1060" spans="2:7" ht="15" customHeight="1" x14ac:dyDescent="0.25">
      <c r="B1060" s="9" t="s">
        <v>1028</v>
      </c>
      <c r="C1060" s="17"/>
      <c r="D1060" s="3" t="s">
        <v>2</v>
      </c>
      <c r="F1060" t="s">
        <v>2325</v>
      </c>
      <c r="G1060" t="s">
        <v>3314</v>
      </c>
    </row>
    <row r="1061" spans="2:7" ht="15" customHeight="1" x14ac:dyDescent="0.25">
      <c r="B1061" s="9" t="s">
        <v>1029</v>
      </c>
      <c r="C1061" s="17"/>
      <c r="D1061" s="3" t="s">
        <v>2</v>
      </c>
      <c r="F1061" t="s">
        <v>2326</v>
      </c>
      <c r="G1061" t="s">
        <v>3315</v>
      </c>
    </row>
    <row r="1062" spans="2:7" ht="15" customHeight="1" x14ac:dyDescent="0.25">
      <c r="B1062" s="8" t="s">
        <v>1030</v>
      </c>
      <c r="C1062" s="2" t="s">
        <v>2</v>
      </c>
      <c r="D1062" s="3" t="s">
        <v>2</v>
      </c>
      <c r="F1062" t="s">
        <v>2327</v>
      </c>
      <c r="G1062" t="s">
        <v>3316</v>
      </c>
    </row>
    <row r="1063" spans="2:7" ht="15" customHeight="1" x14ac:dyDescent="0.25">
      <c r="B1063" s="7" t="s">
        <v>1031</v>
      </c>
      <c r="C1063" s="2" t="s">
        <v>2</v>
      </c>
      <c r="D1063" s="3" t="s">
        <v>2</v>
      </c>
      <c r="F1063" t="s">
        <v>2328</v>
      </c>
      <c r="G1063" t="s">
        <v>3317</v>
      </c>
    </row>
    <row r="1064" spans="2:7" ht="15" customHeight="1" x14ac:dyDescent="0.25">
      <c r="B1064" s="8" t="s">
        <v>1032</v>
      </c>
      <c r="C1064" s="2" t="s">
        <v>2</v>
      </c>
      <c r="D1064" s="3" t="s">
        <v>2</v>
      </c>
      <c r="F1064" t="s">
        <v>2329</v>
      </c>
      <c r="G1064" t="s">
        <v>3318</v>
      </c>
    </row>
    <row r="1065" spans="2:7" ht="15" customHeight="1" x14ac:dyDescent="0.25">
      <c r="B1065" s="8" t="s">
        <v>1033</v>
      </c>
      <c r="C1065" s="2" t="s">
        <v>2</v>
      </c>
      <c r="D1065" s="3" t="s">
        <v>2</v>
      </c>
      <c r="F1065" t="s">
        <v>2330</v>
      </c>
      <c r="G1065" t="s">
        <v>3319</v>
      </c>
    </row>
    <row r="1066" spans="2:7" ht="15" customHeight="1" x14ac:dyDescent="0.25">
      <c r="B1066" s="8" t="s">
        <v>1034</v>
      </c>
      <c r="C1066" s="2" t="s">
        <v>2</v>
      </c>
      <c r="D1066" s="3" t="s">
        <v>2</v>
      </c>
      <c r="F1066" t="s">
        <v>2331</v>
      </c>
      <c r="G1066" t="s">
        <v>3320</v>
      </c>
    </row>
    <row r="1067" spans="2:7" ht="15" customHeight="1" x14ac:dyDescent="0.25">
      <c r="B1067" s="8" t="s">
        <v>1035</v>
      </c>
      <c r="C1067" s="2" t="s">
        <v>2</v>
      </c>
      <c r="D1067" s="3" t="s">
        <v>2</v>
      </c>
      <c r="F1067" t="s">
        <v>2332</v>
      </c>
      <c r="G1067" t="s">
        <v>3321</v>
      </c>
    </row>
    <row r="1068" spans="2:7" ht="15" customHeight="1" x14ac:dyDescent="0.25">
      <c r="B1068" s="8" t="s">
        <v>1036</v>
      </c>
      <c r="C1068" s="2" t="s">
        <v>2</v>
      </c>
      <c r="D1068" s="3" t="s">
        <v>2</v>
      </c>
      <c r="F1068" t="s">
        <v>2333</v>
      </c>
      <c r="G1068" t="s">
        <v>3322</v>
      </c>
    </row>
    <row r="1069" spans="2:7" ht="15" customHeight="1" x14ac:dyDescent="0.25">
      <c r="B1069" s="7" t="s">
        <v>1037</v>
      </c>
      <c r="C1069" s="2" t="s">
        <v>2</v>
      </c>
      <c r="D1069" s="3" t="s">
        <v>2</v>
      </c>
      <c r="F1069" t="s">
        <v>2334</v>
      </c>
      <c r="G1069" t="s">
        <v>3323</v>
      </c>
    </row>
    <row r="1070" spans="2:7" ht="15" customHeight="1" x14ac:dyDescent="0.25">
      <c r="B1070" s="8" t="s">
        <v>1038</v>
      </c>
      <c r="C1070" s="2" t="s">
        <v>2</v>
      </c>
      <c r="D1070" s="3" t="s">
        <v>2</v>
      </c>
      <c r="F1070" t="s">
        <v>2335</v>
      </c>
      <c r="G1070" t="s">
        <v>3324</v>
      </c>
    </row>
    <row r="1071" spans="2:7" ht="15" customHeight="1" x14ac:dyDescent="0.25">
      <c r="B1071" s="9" t="s">
        <v>1039</v>
      </c>
      <c r="C1071" s="2" t="s">
        <v>2</v>
      </c>
      <c r="D1071" s="3" t="s">
        <v>2</v>
      </c>
      <c r="F1071" t="s">
        <v>2336</v>
      </c>
      <c r="G1071" t="s">
        <v>3325</v>
      </c>
    </row>
    <row r="1072" spans="2:7" ht="15" customHeight="1" x14ac:dyDescent="0.25">
      <c r="B1072" s="9" t="s">
        <v>1040</v>
      </c>
      <c r="C1072" s="2" t="s">
        <v>2</v>
      </c>
      <c r="D1072" s="3" t="s">
        <v>2</v>
      </c>
      <c r="F1072" t="s">
        <v>2337</v>
      </c>
      <c r="G1072" t="s">
        <v>3326</v>
      </c>
    </row>
    <row r="1073" spans="2:7" ht="15" customHeight="1" x14ac:dyDescent="0.25">
      <c r="B1073" s="9" t="s">
        <v>1041</v>
      </c>
      <c r="C1073" s="2" t="s">
        <v>2</v>
      </c>
      <c r="D1073" s="3" t="s">
        <v>2</v>
      </c>
      <c r="F1073" t="s">
        <v>2338</v>
      </c>
      <c r="G1073" t="s">
        <v>3327</v>
      </c>
    </row>
    <row r="1074" spans="2:7" ht="15" customHeight="1" x14ac:dyDescent="0.25">
      <c r="B1074" s="9" t="s">
        <v>1042</v>
      </c>
      <c r="C1074" s="2" t="s">
        <v>2</v>
      </c>
      <c r="D1074" s="3" t="s">
        <v>2</v>
      </c>
      <c r="F1074" t="s">
        <v>2339</v>
      </c>
      <c r="G1074" t="s">
        <v>3328</v>
      </c>
    </row>
    <row r="1075" spans="2:7" ht="15" customHeight="1" x14ac:dyDescent="0.25">
      <c r="B1075" s="9" t="s">
        <v>1043</v>
      </c>
      <c r="C1075" s="2" t="s">
        <v>2</v>
      </c>
      <c r="D1075" s="3" t="s">
        <v>2</v>
      </c>
      <c r="F1075" t="s">
        <v>2340</v>
      </c>
      <c r="G1075" t="s">
        <v>3329</v>
      </c>
    </row>
    <row r="1076" spans="2:7" ht="15" customHeight="1" x14ac:dyDescent="0.25">
      <c r="B1076" s="9" t="s">
        <v>1044</v>
      </c>
      <c r="C1076" s="2" t="s">
        <v>2</v>
      </c>
      <c r="D1076" s="3" t="s">
        <v>2</v>
      </c>
      <c r="F1076" t="s">
        <v>2341</v>
      </c>
      <c r="G1076" t="s">
        <v>3330</v>
      </c>
    </row>
    <row r="1077" spans="2:7" ht="15" customHeight="1" x14ac:dyDescent="0.25">
      <c r="B1077" s="9" t="s">
        <v>1045</v>
      </c>
      <c r="C1077" s="2" t="s">
        <v>2</v>
      </c>
      <c r="D1077" s="3" t="s">
        <v>2</v>
      </c>
      <c r="F1077" t="s">
        <v>2342</v>
      </c>
      <c r="G1077" t="s">
        <v>3331</v>
      </c>
    </row>
    <row r="1078" spans="2:7" ht="15" customHeight="1" x14ac:dyDescent="0.25">
      <c r="B1078" s="36" t="s">
        <v>1046</v>
      </c>
      <c r="C1078" s="2" t="s">
        <v>2</v>
      </c>
      <c r="D1078" s="3" t="s">
        <v>2</v>
      </c>
      <c r="F1078" t="s">
        <v>2343</v>
      </c>
      <c r="G1078" t="s">
        <v>3332</v>
      </c>
    </row>
    <row r="1079" spans="2:7" ht="15" customHeight="1" x14ac:dyDescent="0.25">
      <c r="B1079" s="36" t="s">
        <v>1047</v>
      </c>
      <c r="C1079" s="2" t="s">
        <v>2</v>
      </c>
      <c r="D1079" s="3" t="s">
        <v>2</v>
      </c>
      <c r="F1079" t="s">
        <v>2344</v>
      </c>
      <c r="G1079" t="s">
        <v>3333</v>
      </c>
    </row>
    <row r="1080" spans="2:7" ht="15" customHeight="1" x14ac:dyDescent="0.25">
      <c r="B1080" s="9" t="s">
        <v>1048</v>
      </c>
      <c r="C1080" s="2" t="s">
        <v>2</v>
      </c>
      <c r="D1080" s="3" t="s">
        <v>2</v>
      </c>
      <c r="F1080" t="s">
        <v>2345</v>
      </c>
      <c r="G1080" t="s">
        <v>3334</v>
      </c>
    </row>
    <row r="1081" spans="2:7" ht="15" customHeight="1" x14ac:dyDescent="0.25">
      <c r="B1081" s="8" t="s">
        <v>1049</v>
      </c>
      <c r="C1081" s="2" t="s">
        <v>2</v>
      </c>
      <c r="D1081" s="3" t="s">
        <v>2</v>
      </c>
      <c r="F1081" t="s">
        <v>2346</v>
      </c>
      <c r="G1081" t="s">
        <v>3335</v>
      </c>
    </row>
    <row r="1082" spans="2:7" ht="15" customHeight="1" x14ac:dyDescent="0.25">
      <c r="B1082" s="8" t="s">
        <v>1050</v>
      </c>
      <c r="C1082" s="2" t="s">
        <v>2</v>
      </c>
      <c r="D1082" s="3" t="s">
        <v>2</v>
      </c>
      <c r="F1082" t="s">
        <v>2347</v>
      </c>
      <c r="G1082" t="s">
        <v>3336</v>
      </c>
    </row>
    <row r="1083" spans="2:7" ht="15" customHeight="1" x14ac:dyDescent="0.25">
      <c r="B1083" s="4" t="s">
        <v>1051</v>
      </c>
      <c r="C1083" s="5" t="s">
        <v>2</v>
      </c>
      <c r="D1083" s="6" t="s">
        <v>2</v>
      </c>
      <c r="F1083" t="s">
        <v>2348</v>
      </c>
      <c r="G1083" t="s">
        <v>3337</v>
      </c>
    </row>
    <row r="1084" spans="2:7" ht="15" customHeight="1" x14ac:dyDescent="0.25">
      <c r="B1084" s="7" t="s">
        <v>1052</v>
      </c>
      <c r="C1084" s="2" t="s">
        <v>2</v>
      </c>
      <c r="D1084" s="3" t="s">
        <v>2</v>
      </c>
      <c r="F1084" t="s">
        <v>2349</v>
      </c>
      <c r="G1084" t="s">
        <v>3055</v>
      </c>
    </row>
    <row r="1085" spans="2:7" ht="15" customHeight="1" x14ac:dyDescent="0.25">
      <c r="B1085" s="8" t="s">
        <v>1053</v>
      </c>
      <c r="C1085" s="2" t="s">
        <v>2</v>
      </c>
      <c r="D1085" s="3" t="s">
        <v>2</v>
      </c>
      <c r="F1085" t="s">
        <v>2350</v>
      </c>
      <c r="G1085" t="s">
        <v>3338</v>
      </c>
    </row>
    <row r="1086" spans="2:7" ht="15" customHeight="1" x14ac:dyDescent="0.25">
      <c r="B1086" s="8" t="s">
        <v>1054</v>
      </c>
      <c r="C1086" s="2" t="s">
        <v>2</v>
      </c>
      <c r="D1086" s="3" t="s">
        <v>2</v>
      </c>
      <c r="F1086" t="s">
        <v>2351</v>
      </c>
      <c r="G1086" t="s">
        <v>3339</v>
      </c>
    </row>
    <row r="1087" spans="2:7" ht="15" customHeight="1" x14ac:dyDescent="0.25">
      <c r="B1087" s="4" t="s">
        <v>1055</v>
      </c>
      <c r="C1087" s="5" t="s">
        <v>2</v>
      </c>
      <c r="D1087" s="6" t="s">
        <v>2</v>
      </c>
      <c r="F1087" t="s">
        <v>2352</v>
      </c>
      <c r="G1087" t="s">
        <v>3340</v>
      </c>
    </row>
    <row r="1088" spans="2:7" ht="15" customHeight="1" x14ac:dyDescent="0.25">
      <c r="B1088" s="7" t="s">
        <v>1056</v>
      </c>
      <c r="C1088" s="2" t="s">
        <v>2</v>
      </c>
      <c r="D1088" s="3" t="s">
        <v>2</v>
      </c>
      <c r="F1088" t="s">
        <v>2353</v>
      </c>
      <c r="G1088" t="s">
        <v>3235</v>
      </c>
    </row>
    <row r="1089" spans="2:7" ht="15" customHeight="1" x14ac:dyDescent="0.25">
      <c r="B1089" s="7" t="s">
        <v>1057</v>
      </c>
      <c r="C1089" s="2" t="s">
        <v>2</v>
      </c>
      <c r="D1089" s="3" t="s">
        <v>2</v>
      </c>
      <c r="F1089" t="s">
        <v>2354</v>
      </c>
      <c r="G1089" t="s">
        <v>3236</v>
      </c>
    </row>
    <row r="1090" spans="2:7" ht="15" customHeight="1" x14ac:dyDescent="0.25">
      <c r="B1090" s="8" t="s">
        <v>1058</v>
      </c>
      <c r="C1090" s="2" t="s">
        <v>2</v>
      </c>
      <c r="D1090" s="3" t="s">
        <v>2</v>
      </c>
      <c r="F1090" t="s">
        <v>2355</v>
      </c>
      <c r="G1090" t="s">
        <v>3341</v>
      </c>
    </row>
    <row r="1091" spans="2:7" ht="15" customHeight="1" x14ac:dyDescent="0.25">
      <c r="B1091" s="8" t="s">
        <v>1059</v>
      </c>
      <c r="C1091" s="2" t="s">
        <v>2</v>
      </c>
      <c r="D1091" s="3" t="s">
        <v>2</v>
      </c>
      <c r="F1091" t="s">
        <v>2356</v>
      </c>
      <c r="G1091" t="s">
        <v>3342</v>
      </c>
    </row>
    <row r="1092" spans="2:7" ht="15" customHeight="1" x14ac:dyDescent="0.25">
      <c r="B1092" s="8" t="s">
        <v>1060</v>
      </c>
      <c r="C1092" s="2" t="s">
        <v>2</v>
      </c>
      <c r="D1092" s="3" t="s">
        <v>2</v>
      </c>
      <c r="F1092" t="s">
        <v>2357</v>
      </c>
      <c r="G1092" t="s">
        <v>3343</v>
      </c>
    </row>
    <row r="1093" spans="2:7" ht="15" customHeight="1" x14ac:dyDescent="0.25">
      <c r="B1093" s="9" t="s">
        <v>1061</v>
      </c>
      <c r="C1093" s="2" t="s">
        <v>2</v>
      </c>
      <c r="D1093" s="3" t="s">
        <v>2</v>
      </c>
      <c r="F1093" t="s">
        <v>2358</v>
      </c>
      <c r="G1093" t="s">
        <v>2845</v>
      </c>
    </row>
    <row r="1094" spans="2:7" ht="15" customHeight="1" x14ac:dyDescent="0.25">
      <c r="B1094" s="9" t="s">
        <v>1062</v>
      </c>
      <c r="C1094" s="2" t="s">
        <v>2</v>
      </c>
      <c r="D1094" s="3" t="s">
        <v>2</v>
      </c>
      <c r="F1094" t="s">
        <v>2359</v>
      </c>
      <c r="G1094" t="s">
        <v>3344</v>
      </c>
    </row>
    <row r="1095" spans="2:7" ht="15" customHeight="1" x14ac:dyDescent="0.25">
      <c r="B1095" s="4" t="s">
        <v>1063</v>
      </c>
      <c r="C1095" s="5" t="s">
        <v>2</v>
      </c>
      <c r="D1095" s="6" t="s">
        <v>2</v>
      </c>
      <c r="F1095" t="s">
        <v>2360</v>
      </c>
      <c r="G1095" t="s">
        <v>3345</v>
      </c>
    </row>
    <row r="1096" spans="2:7" ht="15" customHeight="1" x14ac:dyDescent="0.25">
      <c r="B1096" s="7" t="s">
        <v>1064</v>
      </c>
      <c r="C1096" s="2" t="s">
        <v>2</v>
      </c>
      <c r="D1096" s="3" t="s">
        <v>2</v>
      </c>
      <c r="F1096" t="s">
        <v>2361</v>
      </c>
      <c r="G1096" t="s">
        <v>3346</v>
      </c>
    </row>
    <row r="1097" spans="2:7" ht="15" customHeight="1" x14ac:dyDescent="0.25">
      <c r="B1097" s="7" t="s">
        <v>1065</v>
      </c>
      <c r="C1097" s="2" t="s">
        <v>2</v>
      </c>
      <c r="D1097" s="3" t="s">
        <v>2</v>
      </c>
      <c r="F1097" t="s">
        <v>2362</v>
      </c>
      <c r="G1097" t="s">
        <v>3347</v>
      </c>
    </row>
    <row r="1098" spans="2:7" ht="15" customHeight="1" x14ac:dyDescent="0.25">
      <c r="B1098" s="7" t="s">
        <v>1066</v>
      </c>
      <c r="C1098" s="2" t="s">
        <v>2</v>
      </c>
      <c r="D1098" s="3" t="s">
        <v>2</v>
      </c>
      <c r="F1098" t="s">
        <v>2363</v>
      </c>
      <c r="G1098" t="s">
        <v>3348</v>
      </c>
    </row>
    <row r="1099" spans="2:7" ht="15" customHeight="1" x14ac:dyDescent="0.25">
      <c r="B1099" s="4" t="s">
        <v>1067</v>
      </c>
      <c r="C1099" s="5" t="s">
        <v>2</v>
      </c>
      <c r="D1099" s="6" t="s">
        <v>2</v>
      </c>
      <c r="F1099" t="s">
        <v>2364</v>
      </c>
      <c r="G1099" t="s">
        <v>3349</v>
      </c>
    </row>
    <row r="1100" spans="2:7" ht="15" customHeight="1" x14ac:dyDescent="0.25">
      <c r="B1100" s="7" t="s">
        <v>1068</v>
      </c>
      <c r="C1100" s="2" t="s">
        <v>2</v>
      </c>
      <c r="D1100" s="3" t="s">
        <v>2</v>
      </c>
      <c r="F1100" t="s">
        <v>2365</v>
      </c>
      <c r="G1100" t="s">
        <v>3193</v>
      </c>
    </row>
    <row r="1101" spans="2:7" ht="15" customHeight="1" x14ac:dyDescent="0.25">
      <c r="B1101" s="7" t="s">
        <v>1069</v>
      </c>
      <c r="C1101" s="2" t="s">
        <v>2</v>
      </c>
      <c r="D1101" s="3" t="s">
        <v>2</v>
      </c>
      <c r="F1101" t="s">
        <v>2366</v>
      </c>
      <c r="G1101" t="s">
        <v>3350</v>
      </c>
    </row>
    <row r="1102" spans="2:7" ht="15" customHeight="1" x14ac:dyDescent="0.25">
      <c r="B1102" s="7" t="s">
        <v>1070</v>
      </c>
      <c r="C1102" s="2" t="s">
        <v>2</v>
      </c>
      <c r="D1102" s="3" t="s">
        <v>2</v>
      </c>
      <c r="F1102" t="s">
        <v>2367</v>
      </c>
      <c r="G1102" t="s">
        <v>3199</v>
      </c>
    </row>
    <row r="1103" spans="2:7" ht="15" customHeight="1" x14ac:dyDescent="0.25">
      <c r="B1103" s="7" t="s">
        <v>1071</v>
      </c>
      <c r="C1103" s="2" t="s">
        <v>2</v>
      </c>
      <c r="D1103" s="3" t="s">
        <v>2</v>
      </c>
      <c r="F1103" t="s">
        <v>2368</v>
      </c>
      <c r="G1103" t="s">
        <v>3351</v>
      </c>
    </row>
    <row r="1104" spans="2:7" ht="15" customHeight="1" x14ac:dyDescent="0.25">
      <c r="B1104" s="8" t="s">
        <v>1072</v>
      </c>
      <c r="C1104" s="2" t="s">
        <v>2</v>
      </c>
      <c r="D1104" s="18"/>
      <c r="F1104" t="s">
        <v>2369</v>
      </c>
      <c r="G1104" t="s">
        <v>3352</v>
      </c>
    </row>
    <row r="1105" spans="2:7" ht="15" customHeight="1" x14ac:dyDescent="0.25">
      <c r="B1105" s="8" t="s">
        <v>1073</v>
      </c>
      <c r="C1105" s="2" t="s">
        <v>2</v>
      </c>
      <c r="D1105" s="18"/>
      <c r="F1105" t="s">
        <v>2370</v>
      </c>
      <c r="G1105" t="s">
        <v>3353</v>
      </c>
    </row>
    <row r="1106" spans="2:7" ht="15" customHeight="1" x14ac:dyDescent="0.25">
      <c r="B1106" s="8" t="s">
        <v>1074</v>
      </c>
      <c r="C1106" s="2" t="s">
        <v>2</v>
      </c>
      <c r="D1106" s="3" t="s">
        <v>2</v>
      </c>
      <c r="F1106" t="s">
        <v>2371</v>
      </c>
      <c r="G1106" t="s">
        <v>3354</v>
      </c>
    </row>
    <row r="1107" spans="2:7" x14ac:dyDescent="0.25">
      <c r="B1107" s="8" t="s">
        <v>1075</v>
      </c>
      <c r="C1107" s="2" t="s">
        <v>2</v>
      </c>
      <c r="D1107" s="18"/>
      <c r="F1107" t="s">
        <v>2372</v>
      </c>
      <c r="G1107" t="s">
        <v>2605</v>
      </c>
    </row>
    <row r="1108" spans="2:7" ht="15" customHeight="1" x14ac:dyDescent="0.25">
      <c r="B1108" s="4" t="s">
        <v>1076</v>
      </c>
      <c r="C1108" s="5" t="s">
        <v>2</v>
      </c>
      <c r="D1108" s="6" t="s">
        <v>2</v>
      </c>
      <c r="F1108" t="s">
        <v>2373</v>
      </c>
      <c r="G1108" t="s">
        <v>3355</v>
      </c>
    </row>
    <row r="1109" spans="2:7" ht="15" customHeight="1" x14ac:dyDescent="0.25">
      <c r="B1109" s="7" t="s">
        <v>1077</v>
      </c>
      <c r="C1109" s="2" t="s">
        <v>2</v>
      </c>
      <c r="D1109" s="3" t="s">
        <v>2</v>
      </c>
      <c r="F1109" t="s">
        <v>2374</v>
      </c>
      <c r="G1109" t="s">
        <v>3356</v>
      </c>
    </row>
    <row r="1110" spans="2:7" ht="15" customHeight="1" x14ac:dyDescent="0.25">
      <c r="B1110" s="8" t="s">
        <v>1078</v>
      </c>
      <c r="C1110" s="2" t="s">
        <v>2</v>
      </c>
      <c r="D1110" s="3" t="s">
        <v>2</v>
      </c>
      <c r="F1110" t="s">
        <v>2375</v>
      </c>
      <c r="G1110" t="s">
        <v>3357</v>
      </c>
    </row>
    <row r="1111" spans="2:7" ht="15" customHeight="1" x14ac:dyDescent="0.25">
      <c r="B1111" s="8" t="s">
        <v>1079</v>
      </c>
      <c r="C1111" s="2" t="s">
        <v>2</v>
      </c>
      <c r="D1111" s="3" t="s">
        <v>2</v>
      </c>
      <c r="F1111" t="s">
        <v>2376</v>
      </c>
      <c r="G1111" t="s">
        <v>3358</v>
      </c>
    </row>
    <row r="1112" spans="2:7" ht="15" customHeight="1" x14ac:dyDescent="0.25">
      <c r="B1112" s="8" t="s">
        <v>1080</v>
      </c>
      <c r="C1112" s="2" t="s">
        <v>2</v>
      </c>
      <c r="D1112" s="3" t="s">
        <v>2</v>
      </c>
      <c r="F1112" t="s">
        <v>2377</v>
      </c>
      <c r="G1112" t="s">
        <v>3359</v>
      </c>
    </row>
    <row r="1113" spans="2:7" ht="15" customHeight="1" x14ac:dyDescent="0.25">
      <c r="B1113" s="9" t="s">
        <v>1081</v>
      </c>
      <c r="C1113" s="2" t="s">
        <v>2</v>
      </c>
      <c r="D1113" s="3" t="s">
        <v>2</v>
      </c>
      <c r="F1113" t="s">
        <v>2378</v>
      </c>
      <c r="G1113" t="s">
        <v>3360</v>
      </c>
    </row>
    <row r="1114" spans="2:7" ht="15" customHeight="1" x14ac:dyDescent="0.25">
      <c r="B1114" s="9" t="s">
        <v>1082</v>
      </c>
      <c r="C1114" s="2" t="s">
        <v>2</v>
      </c>
      <c r="D1114" s="3" t="s">
        <v>2</v>
      </c>
      <c r="F1114" t="s">
        <v>2379</v>
      </c>
      <c r="G1114" t="s">
        <v>3361</v>
      </c>
    </row>
    <row r="1115" spans="2:7" ht="15" customHeight="1" x14ac:dyDescent="0.25">
      <c r="B1115" s="8" t="s">
        <v>1083</v>
      </c>
      <c r="C1115" s="2" t="s">
        <v>2</v>
      </c>
      <c r="D1115" s="3" t="s">
        <v>2</v>
      </c>
      <c r="F1115" t="s">
        <v>2380</v>
      </c>
      <c r="G1115" t="s">
        <v>3362</v>
      </c>
    </row>
    <row r="1116" spans="2:7" ht="15" customHeight="1" x14ac:dyDescent="0.25">
      <c r="B1116" s="7" t="s">
        <v>1084</v>
      </c>
      <c r="C1116" s="2" t="s">
        <v>2</v>
      </c>
      <c r="D1116" s="3" t="s">
        <v>2</v>
      </c>
      <c r="F1116" t="s">
        <v>2381</v>
      </c>
      <c r="G1116" t="s">
        <v>3363</v>
      </c>
    </row>
    <row r="1117" spans="2:7" ht="15" customHeight="1" x14ac:dyDescent="0.25">
      <c r="B1117" s="8" t="s">
        <v>1085</v>
      </c>
      <c r="C1117" s="2" t="s">
        <v>2</v>
      </c>
      <c r="D1117" s="3" t="s">
        <v>2</v>
      </c>
      <c r="F1117" t="s">
        <v>2382</v>
      </c>
      <c r="G1117" t="s">
        <v>3364</v>
      </c>
    </row>
    <row r="1118" spans="2:7" ht="15" customHeight="1" x14ac:dyDescent="0.25">
      <c r="B1118" s="8" t="s">
        <v>1086</v>
      </c>
      <c r="C1118" s="2" t="s">
        <v>2</v>
      </c>
      <c r="D1118" s="3" t="s">
        <v>2</v>
      </c>
      <c r="F1118" t="s">
        <v>2383</v>
      </c>
      <c r="G1118" t="s">
        <v>3365</v>
      </c>
    </row>
    <row r="1119" spans="2:7" ht="15" customHeight="1" x14ac:dyDescent="0.25">
      <c r="B1119" s="9" t="s">
        <v>1087</v>
      </c>
      <c r="C1119" s="2" t="s">
        <v>2</v>
      </c>
      <c r="D1119" s="3" t="s">
        <v>2</v>
      </c>
      <c r="F1119" t="s">
        <v>2384</v>
      </c>
      <c r="G1119" t="s">
        <v>3366</v>
      </c>
    </row>
    <row r="1120" spans="2:7" ht="15" customHeight="1" x14ac:dyDescent="0.25">
      <c r="B1120" s="9" t="s">
        <v>1088</v>
      </c>
      <c r="C1120" s="2" t="s">
        <v>2</v>
      </c>
      <c r="D1120" s="3" t="s">
        <v>2</v>
      </c>
      <c r="F1120" t="s">
        <v>2385</v>
      </c>
      <c r="G1120" t="s">
        <v>3367</v>
      </c>
    </row>
    <row r="1121" spans="2:7" ht="15" customHeight="1" x14ac:dyDescent="0.25">
      <c r="B1121" s="9" t="s">
        <v>1089</v>
      </c>
      <c r="C1121" s="2" t="s">
        <v>2</v>
      </c>
      <c r="D1121" s="3" t="s">
        <v>2</v>
      </c>
      <c r="F1121" t="s">
        <v>2386</v>
      </c>
      <c r="G1121" t="s">
        <v>2605</v>
      </c>
    </row>
    <row r="1122" spans="2:7" ht="15" customHeight="1" x14ac:dyDescent="0.25">
      <c r="B1122" s="8" t="s">
        <v>1090</v>
      </c>
      <c r="C1122" s="2" t="s">
        <v>2</v>
      </c>
      <c r="D1122" s="3" t="s">
        <v>2</v>
      </c>
      <c r="F1122" t="s">
        <v>2387</v>
      </c>
      <c r="G1122" t="s">
        <v>3368</v>
      </c>
    </row>
    <row r="1123" spans="2:7" ht="15" customHeight="1" x14ac:dyDescent="0.25">
      <c r="B1123" s="9" t="s">
        <v>1091</v>
      </c>
      <c r="C1123" s="2" t="s">
        <v>2</v>
      </c>
      <c r="D1123" s="18"/>
      <c r="F1123" t="s">
        <v>2388</v>
      </c>
      <c r="G1123" t="s">
        <v>2785</v>
      </c>
    </row>
    <row r="1124" spans="2:7" ht="15" customHeight="1" x14ac:dyDescent="0.25">
      <c r="B1124" s="9" t="s">
        <v>1092</v>
      </c>
      <c r="C1124" s="2" t="s">
        <v>2</v>
      </c>
      <c r="D1124" s="18"/>
      <c r="F1124" t="s">
        <v>2389</v>
      </c>
      <c r="G1124" t="s">
        <v>2664</v>
      </c>
    </row>
    <row r="1125" spans="2:7" ht="15" customHeight="1" x14ac:dyDescent="0.25">
      <c r="B1125" s="8" t="s">
        <v>1093</v>
      </c>
      <c r="C1125" s="2" t="s">
        <v>2</v>
      </c>
      <c r="D1125" s="3" t="s">
        <v>2</v>
      </c>
      <c r="F1125" t="s">
        <v>2390</v>
      </c>
      <c r="G1125" t="s">
        <v>3369</v>
      </c>
    </row>
    <row r="1126" spans="2:7" ht="15" customHeight="1" x14ac:dyDescent="0.25">
      <c r="B1126" s="7" t="s">
        <v>1094</v>
      </c>
      <c r="C1126" s="2" t="s">
        <v>2</v>
      </c>
      <c r="D1126" s="3" t="s">
        <v>2</v>
      </c>
      <c r="F1126" t="s">
        <v>2391</v>
      </c>
      <c r="G1126" t="s">
        <v>3370</v>
      </c>
    </row>
    <row r="1127" spans="2:7" ht="15" customHeight="1" x14ac:dyDescent="0.25">
      <c r="B1127" s="8" t="s">
        <v>1095</v>
      </c>
      <c r="C1127" s="2" t="s">
        <v>2</v>
      </c>
      <c r="D1127" s="3" t="s">
        <v>2</v>
      </c>
      <c r="F1127" t="s">
        <v>2392</v>
      </c>
      <c r="G1127" t="s">
        <v>3371</v>
      </c>
    </row>
    <row r="1128" spans="2:7" ht="15" customHeight="1" x14ac:dyDescent="0.25">
      <c r="B1128" s="8" t="s">
        <v>1096</v>
      </c>
      <c r="C1128" s="2" t="s">
        <v>2</v>
      </c>
      <c r="D1128" s="3" t="s">
        <v>2</v>
      </c>
      <c r="F1128" t="s">
        <v>2393</v>
      </c>
      <c r="G1128" t="s">
        <v>3372</v>
      </c>
    </row>
    <row r="1129" spans="2:7" ht="15" customHeight="1" x14ac:dyDescent="0.25">
      <c r="B1129" s="8" t="s">
        <v>1097</v>
      </c>
      <c r="C1129" s="2" t="s">
        <v>2</v>
      </c>
      <c r="D1129" s="3" t="s">
        <v>2</v>
      </c>
      <c r="F1129" t="s">
        <v>2394</v>
      </c>
      <c r="G1129" t="s">
        <v>3373</v>
      </c>
    </row>
    <row r="1130" spans="2:7" ht="15" customHeight="1" x14ac:dyDescent="0.25">
      <c r="B1130" s="7" t="s">
        <v>1098</v>
      </c>
      <c r="C1130" s="2" t="s">
        <v>2</v>
      </c>
      <c r="D1130" s="3" t="s">
        <v>2</v>
      </c>
      <c r="F1130" t="s">
        <v>2395</v>
      </c>
      <c r="G1130" t="s">
        <v>3374</v>
      </c>
    </row>
    <row r="1131" spans="2:7" ht="15" customHeight="1" x14ac:dyDescent="0.25">
      <c r="B1131" s="7" t="s">
        <v>1099</v>
      </c>
      <c r="C1131" s="2" t="s">
        <v>2</v>
      </c>
      <c r="D1131" s="3" t="s">
        <v>2</v>
      </c>
      <c r="F1131" t="s">
        <v>2396</v>
      </c>
      <c r="G1131" t="s">
        <v>3375</v>
      </c>
    </row>
    <row r="1132" spans="2:7" ht="15" customHeight="1" x14ac:dyDescent="0.25">
      <c r="B1132" s="7" t="s">
        <v>1100</v>
      </c>
      <c r="C1132" s="2" t="s">
        <v>2</v>
      </c>
      <c r="D1132" s="3" t="s">
        <v>2</v>
      </c>
      <c r="F1132" t="s">
        <v>2397</v>
      </c>
      <c r="G1132" t="s">
        <v>3376</v>
      </c>
    </row>
    <row r="1133" spans="2:7" ht="15" customHeight="1" x14ac:dyDescent="0.25">
      <c r="B1133" s="7" t="s">
        <v>1101</v>
      </c>
      <c r="C1133" s="2" t="s">
        <v>2</v>
      </c>
      <c r="D1133" s="3" t="s">
        <v>2</v>
      </c>
      <c r="F1133" t="s">
        <v>2398</v>
      </c>
      <c r="G1133" t="s">
        <v>3377</v>
      </c>
    </row>
    <row r="1134" spans="2:7" ht="15" customHeight="1" x14ac:dyDescent="0.25">
      <c r="B1134" s="7" t="s">
        <v>1102</v>
      </c>
      <c r="C1134" s="2" t="s">
        <v>2</v>
      </c>
      <c r="D1134" s="3" t="s">
        <v>2</v>
      </c>
      <c r="F1134" t="s">
        <v>2399</v>
      </c>
      <c r="G1134" t="s">
        <v>3378</v>
      </c>
    </row>
    <row r="1135" spans="2:7" ht="15" customHeight="1" x14ac:dyDescent="0.25">
      <c r="B1135" s="8" t="s">
        <v>1103</v>
      </c>
      <c r="C1135" s="2" t="s">
        <v>2</v>
      </c>
      <c r="D1135" s="3" t="s">
        <v>2</v>
      </c>
      <c r="F1135" t="s">
        <v>2400</v>
      </c>
      <c r="G1135" t="s">
        <v>3379</v>
      </c>
    </row>
    <row r="1136" spans="2:7" ht="15" customHeight="1" x14ac:dyDescent="0.25">
      <c r="B1136" s="8" t="s">
        <v>1104</v>
      </c>
      <c r="C1136" s="2" t="s">
        <v>2</v>
      </c>
      <c r="D1136" s="3" t="s">
        <v>2</v>
      </c>
      <c r="F1136" t="s">
        <v>2401</v>
      </c>
      <c r="G1136" t="s">
        <v>3380</v>
      </c>
    </row>
    <row r="1137" spans="2:7" ht="15" customHeight="1" x14ac:dyDescent="0.25">
      <c r="B1137" s="4" t="s">
        <v>1105</v>
      </c>
      <c r="C1137" s="5" t="s">
        <v>2</v>
      </c>
      <c r="D1137" s="6" t="s">
        <v>2</v>
      </c>
      <c r="F1137" t="s">
        <v>2402</v>
      </c>
      <c r="G1137" t="s">
        <v>3381</v>
      </c>
    </row>
    <row r="1138" spans="2:7" ht="15" customHeight="1" x14ac:dyDescent="0.25">
      <c r="B1138" s="7" t="s">
        <v>1106</v>
      </c>
      <c r="C1138" s="2" t="s">
        <v>2</v>
      </c>
      <c r="D1138" s="3" t="s">
        <v>2</v>
      </c>
      <c r="F1138" t="s">
        <v>2403</v>
      </c>
      <c r="G1138" t="s">
        <v>3382</v>
      </c>
    </row>
    <row r="1139" spans="2:7" ht="15" customHeight="1" x14ac:dyDescent="0.25">
      <c r="B1139" s="8" t="s">
        <v>1107</v>
      </c>
      <c r="C1139" s="2" t="s">
        <v>2</v>
      </c>
      <c r="D1139" s="3" t="s">
        <v>2</v>
      </c>
      <c r="F1139" t="s">
        <v>2404</v>
      </c>
      <c r="G1139" t="s">
        <v>3383</v>
      </c>
    </row>
    <row r="1140" spans="2:7" ht="15" customHeight="1" x14ac:dyDescent="0.25">
      <c r="B1140" s="8" t="s">
        <v>1108</v>
      </c>
      <c r="C1140" s="2" t="s">
        <v>2</v>
      </c>
      <c r="D1140" s="3" t="s">
        <v>2</v>
      </c>
      <c r="F1140" t="s">
        <v>2405</v>
      </c>
      <c r="G1140" t="s">
        <v>3384</v>
      </c>
    </row>
    <row r="1141" spans="2:7" ht="15" customHeight="1" x14ac:dyDescent="0.25">
      <c r="B1141" s="8" t="s">
        <v>1109</v>
      </c>
      <c r="C1141" s="2" t="s">
        <v>2</v>
      </c>
      <c r="D1141" s="3" t="s">
        <v>2</v>
      </c>
      <c r="F1141" t="s">
        <v>2406</v>
      </c>
      <c r="G1141" t="s">
        <v>3385</v>
      </c>
    </row>
    <row r="1142" spans="2:7" ht="15" customHeight="1" x14ac:dyDescent="0.25">
      <c r="B1142" s="8" t="s">
        <v>1110</v>
      </c>
      <c r="C1142" s="2" t="s">
        <v>2</v>
      </c>
      <c r="D1142" s="3" t="s">
        <v>2</v>
      </c>
      <c r="F1142" t="s">
        <v>2407</v>
      </c>
      <c r="G1142" t="s">
        <v>3386</v>
      </c>
    </row>
    <row r="1143" spans="2:7" ht="15" customHeight="1" x14ac:dyDescent="0.25">
      <c r="B1143" s="8" t="s">
        <v>1111</v>
      </c>
      <c r="C1143" s="2" t="s">
        <v>2</v>
      </c>
      <c r="D1143" s="3" t="s">
        <v>2</v>
      </c>
      <c r="F1143" t="s">
        <v>2408</v>
      </c>
      <c r="G1143" t="s">
        <v>3387</v>
      </c>
    </row>
    <row r="1144" spans="2:7" ht="15" customHeight="1" x14ac:dyDescent="0.25">
      <c r="B1144" s="8" t="s">
        <v>1112</v>
      </c>
      <c r="C1144" s="2" t="s">
        <v>2</v>
      </c>
      <c r="D1144" s="3" t="s">
        <v>2</v>
      </c>
      <c r="F1144" t="s">
        <v>2409</v>
      </c>
      <c r="G1144" t="s">
        <v>3388</v>
      </c>
    </row>
    <row r="1145" spans="2:7" ht="15" customHeight="1" x14ac:dyDescent="0.25">
      <c r="B1145" s="8" t="s">
        <v>1113</v>
      </c>
      <c r="C1145" s="2" t="s">
        <v>2</v>
      </c>
      <c r="D1145" s="3" t="s">
        <v>2</v>
      </c>
      <c r="F1145" t="s">
        <v>2410</v>
      </c>
      <c r="G1145" t="s">
        <v>3389</v>
      </c>
    </row>
    <row r="1146" spans="2:7" ht="15" customHeight="1" x14ac:dyDescent="0.25">
      <c r="B1146" s="9" t="s">
        <v>1114</v>
      </c>
      <c r="C1146" s="2" t="s">
        <v>2</v>
      </c>
      <c r="D1146" s="3" t="s">
        <v>2</v>
      </c>
      <c r="F1146" t="s">
        <v>2411</v>
      </c>
      <c r="G1146" t="s">
        <v>3390</v>
      </c>
    </row>
    <row r="1147" spans="2:7" ht="15" customHeight="1" x14ac:dyDescent="0.25">
      <c r="B1147" s="9" t="s">
        <v>1115</v>
      </c>
      <c r="C1147" s="2" t="s">
        <v>2</v>
      </c>
      <c r="D1147" s="3" t="s">
        <v>2</v>
      </c>
      <c r="F1147" t="s">
        <v>2412</v>
      </c>
      <c r="G1147" t="s">
        <v>2605</v>
      </c>
    </row>
    <row r="1148" spans="2:7" ht="15" customHeight="1" x14ac:dyDescent="0.25">
      <c r="B1148" s="7" t="s">
        <v>1116</v>
      </c>
      <c r="C1148" s="2" t="s">
        <v>2</v>
      </c>
      <c r="D1148" s="3" t="s">
        <v>2</v>
      </c>
      <c r="F1148" t="s">
        <v>2413</v>
      </c>
      <c r="G1148" t="s">
        <v>3391</v>
      </c>
    </row>
    <row r="1149" spans="2:7" ht="15" customHeight="1" x14ac:dyDescent="0.25">
      <c r="B1149" s="7" t="s">
        <v>1117</v>
      </c>
      <c r="C1149" s="2" t="s">
        <v>2</v>
      </c>
      <c r="D1149" s="3" t="s">
        <v>2</v>
      </c>
      <c r="F1149" t="s">
        <v>2414</v>
      </c>
      <c r="G1149" t="s">
        <v>3392</v>
      </c>
    </row>
    <row r="1150" spans="2:7" ht="15" customHeight="1" x14ac:dyDescent="0.25">
      <c r="B1150" s="8" t="s">
        <v>1118</v>
      </c>
      <c r="C1150" s="2" t="s">
        <v>2</v>
      </c>
      <c r="D1150" s="3" t="s">
        <v>2</v>
      </c>
      <c r="F1150" t="s">
        <v>2415</v>
      </c>
      <c r="G1150" t="s">
        <v>3235</v>
      </c>
    </row>
    <row r="1151" spans="2:7" ht="15" customHeight="1" x14ac:dyDescent="0.25">
      <c r="B1151" s="8" t="s">
        <v>1119</v>
      </c>
      <c r="C1151" s="2" t="s">
        <v>2</v>
      </c>
      <c r="D1151" s="3" t="s">
        <v>2</v>
      </c>
      <c r="F1151" t="s">
        <v>2416</v>
      </c>
      <c r="G1151" t="s">
        <v>3236</v>
      </c>
    </row>
    <row r="1152" spans="2:7" ht="15" customHeight="1" x14ac:dyDescent="0.25">
      <c r="B1152" s="8" t="s">
        <v>1120</v>
      </c>
      <c r="C1152" s="2" t="s">
        <v>2</v>
      </c>
      <c r="D1152" s="3" t="s">
        <v>2</v>
      </c>
      <c r="F1152" t="s">
        <v>2417</v>
      </c>
      <c r="G1152" t="s">
        <v>3240</v>
      </c>
    </row>
    <row r="1153" spans="2:7" ht="15" customHeight="1" x14ac:dyDescent="0.25">
      <c r="B1153" s="7" t="s">
        <v>1121</v>
      </c>
      <c r="C1153" s="2" t="s">
        <v>2</v>
      </c>
      <c r="D1153" s="3" t="s">
        <v>2</v>
      </c>
      <c r="F1153" t="s">
        <v>2418</v>
      </c>
      <c r="G1153" t="s">
        <v>3393</v>
      </c>
    </row>
    <row r="1154" spans="2:7" ht="15" customHeight="1" x14ac:dyDescent="0.25">
      <c r="B1154" s="8" t="s">
        <v>1122</v>
      </c>
      <c r="C1154" s="2" t="s">
        <v>2</v>
      </c>
      <c r="D1154" s="3" t="s">
        <v>2</v>
      </c>
      <c r="F1154" t="s">
        <v>2419</v>
      </c>
      <c r="G1154" t="s">
        <v>3394</v>
      </c>
    </row>
    <row r="1155" spans="2:7" ht="15" customHeight="1" x14ac:dyDescent="0.25">
      <c r="B1155" s="8" t="s">
        <v>1123</v>
      </c>
      <c r="C1155" s="2" t="s">
        <v>2</v>
      </c>
      <c r="D1155" s="3" t="s">
        <v>2</v>
      </c>
      <c r="F1155" t="s">
        <v>2420</v>
      </c>
      <c r="G1155" t="s">
        <v>3395</v>
      </c>
    </row>
    <row r="1156" spans="2:7" ht="15" customHeight="1" x14ac:dyDescent="0.25">
      <c r="B1156" s="7" t="s">
        <v>1124</v>
      </c>
      <c r="C1156" s="2" t="s">
        <v>2</v>
      </c>
      <c r="D1156" s="3" t="s">
        <v>2</v>
      </c>
      <c r="F1156" t="s">
        <v>2421</v>
      </c>
      <c r="G1156" t="s">
        <v>3396</v>
      </c>
    </row>
    <row r="1157" spans="2:7" ht="15" customHeight="1" x14ac:dyDescent="0.25">
      <c r="B1157" s="8" t="s">
        <v>1125</v>
      </c>
      <c r="C1157" s="2" t="s">
        <v>2</v>
      </c>
      <c r="D1157" s="3" t="s">
        <v>2</v>
      </c>
      <c r="F1157" t="s">
        <v>2422</v>
      </c>
      <c r="G1157" t="s">
        <v>3397</v>
      </c>
    </row>
    <row r="1158" spans="2:7" ht="15" customHeight="1" x14ac:dyDescent="0.25">
      <c r="B1158" s="8" t="s">
        <v>1126</v>
      </c>
      <c r="C1158" s="2" t="s">
        <v>2</v>
      </c>
      <c r="D1158" s="3" t="s">
        <v>2</v>
      </c>
      <c r="F1158" t="s">
        <v>2423</v>
      </c>
      <c r="G1158" t="s">
        <v>3398</v>
      </c>
    </row>
    <row r="1159" spans="2:7" ht="15" customHeight="1" x14ac:dyDescent="0.25">
      <c r="B1159" s="8" t="s">
        <v>1127</v>
      </c>
      <c r="C1159" s="2" t="s">
        <v>2</v>
      </c>
      <c r="D1159" s="3" t="s">
        <v>2</v>
      </c>
      <c r="F1159" t="s">
        <v>2424</v>
      </c>
      <c r="G1159" t="s">
        <v>3399</v>
      </c>
    </row>
    <row r="1160" spans="2:7" ht="15" customHeight="1" x14ac:dyDescent="0.25">
      <c r="B1160" s="4" t="s">
        <v>1128</v>
      </c>
      <c r="C1160" s="5" t="s">
        <v>2</v>
      </c>
      <c r="D1160" s="6" t="s">
        <v>2</v>
      </c>
      <c r="F1160" t="s">
        <v>2425</v>
      </c>
      <c r="G1160" t="s">
        <v>3400</v>
      </c>
    </row>
    <row r="1161" spans="2:7" ht="15" customHeight="1" x14ac:dyDescent="0.25">
      <c r="B1161" s="7" t="s">
        <v>1129</v>
      </c>
      <c r="C1161" s="2" t="s">
        <v>2</v>
      </c>
      <c r="D1161" s="3" t="s">
        <v>2</v>
      </c>
      <c r="F1161" t="s">
        <v>2426</v>
      </c>
      <c r="G1161" t="s">
        <v>3401</v>
      </c>
    </row>
    <row r="1162" spans="2:7" ht="15" customHeight="1" x14ac:dyDescent="0.25">
      <c r="B1162" s="8" t="s">
        <v>1130</v>
      </c>
      <c r="C1162" s="2" t="s">
        <v>2</v>
      </c>
      <c r="D1162" s="3" t="s">
        <v>2</v>
      </c>
      <c r="F1162" t="s">
        <v>2427</v>
      </c>
      <c r="G1162" t="s">
        <v>3402</v>
      </c>
    </row>
    <row r="1163" spans="2:7" ht="15" customHeight="1" x14ac:dyDescent="0.25">
      <c r="B1163" s="9" t="s">
        <v>1131</v>
      </c>
      <c r="C1163" s="2" t="s">
        <v>2</v>
      </c>
      <c r="D1163" s="3" t="s">
        <v>2</v>
      </c>
      <c r="F1163" t="s">
        <v>2428</v>
      </c>
      <c r="G1163" t="s">
        <v>3235</v>
      </c>
    </row>
    <row r="1164" spans="2:7" ht="15" customHeight="1" x14ac:dyDescent="0.25">
      <c r="B1164" s="9" t="s">
        <v>1132</v>
      </c>
      <c r="C1164" s="2" t="s">
        <v>2</v>
      </c>
      <c r="D1164" s="3" t="s">
        <v>2</v>
      </c>
      <c r="F1164" t="s">
        <v>2429</v>
      </c>
      <c r="G1164" t="s">
        <v>3236</v>
      </c>
    </row>
    <row r="1165" spans="2:7" ht="15" customHeight="1" x14ac:dyDescent="0.25">
      <c r="B1165" s="14" t="s">
        <v>1133</v>
      </c>
      <c r="C1165" s="2" t="s">
        <v>2</v>
      </c>
      <c r="D1165" s="3" t="s">
        <v>2</v>
      </c>
      <c r="F1165" t="s">
        <v>2430</v>
      </c>
      <c r="G1165" t="s">
        <v>2705</v>
      </c>
    </row>
    <row r="1166" spans="2:7" ht="15" customHeight="1" x14ac:dyDescent="0.25">
      <c r="B1166" s="14" t="s">
        <v>1134</v>
      </c>
      <c r="C1166" s="2" t="s">
        <v>2</v>
      </c>
      <c r="D1166" s="3" t="s">
        <v>2</v>
      </c>
      <c r="F1166" t="s">
        <v>2431</v>
      </c>
      <c r="G1166" t="s">
        <v>3403</v>
      </c>
    </row>
    <row r="1167" spans="2:7" ht="15" customHeight="1" x14ac:dyDescent="0.25">
      <c r="B1167" s="8" t="s">
        <v>1135</v>
      </c>
      <c r="C1167" s="2" t="s">
        <v>2</v>
      </c>
      <c r="D1167" s="3" t="s">
        <v>2</v>
      </c>
      <c r="F1167" t="s">
        <v>2432</v>
      </c>
      <c r="G1167" t="s">
        <v>3404</v>
      </c>
    </row>
    <row r="1168" spans="2:7" ht="15" customHeight="1" x14ac:dyDescent="0.25">
      <c r="B1168" s="9" t="s">
        <v>1136</v>
      </c>
      <c r="C1168" s="2" t="s">
        <v>2</v>
      </c>
      <c r="D1168" s="3" t="s">
        <v>2</v>
      </c>
      <c r="F1168" t="s">
        <v>2433</v>
      </c>
      <c r="G1168" t="s">
        <v>2621</v>
      </c>
    </row>
    <row r="1169" spans="2:7" ht="15" customHeight="1" x14ac:dyDescent="0.25">
      <c r="B1169" s="9" t="s">
        <v>1137</v>
      </c>
      <c r="C1169" s="2" t="s">
        <v>2</v>
      </c>
      <c r="D1169" s="3" t="s">
        <v>2</v>
      </c>
      <c r="F1169" t="s">
        <v>2434</v>
      </c>
      <c r="G1169" t="s">
        <v>2629</v>
      </c>
    </row>
    <row r="1170" spans="2:7" ht="15" customHeight="1" x14ac:dyDescent="0.25">
      <c r="B1170" s="9" t="s">
        <v>1138</v>
      </c>
      <c r="C1170" s="2" t="s">
        <v>2</v>
      </c>
      <c r="D1170" s="3" t="s">
        <v>2</v>
      </c>
      <c r="F1170" t="s">
        <v>2435</v>
      </c>
      <c r="G1170" t="s">
        <v>2631</v>
      </c>
    </row>
    <row r="1171" spans="2:7" ht="15" customHeight="1" x14ac:dyDescent="0.25">
      <c r="B1171" s="9" t="s">
        <v>1139</v>
      </c>
      <c r="C1171" s="2" t="s">
        <v>2</v>
      </c>
      <c r="D1171" s="3" t="s">
        <v>2</v>
      </c>
      <c r="F1171" t="s">
        <v>2436</v>
      </c>
      <c r="G1171" t="s">
        <v>2632</v>
      </c>
    </row>
    <row r="1172" spans="2:7" ht="15" customHeight="1" x14ac:dyDescent="0.25">
      <c r="B1172" s="14" t="s">
        <v>1140</v>
      </c>
      <c r="C1172" s="2" t="s">
        <v>2</v>
      </c>
      <c r="D1172" s="3" t="s">
        <v>2</v>
      </c>
      <c r="F1172" t="s">
        <v>2437</v>
      </c>
      <c r="G1172" t="s">
        <v>3257</v>
      </c>
    </row>
    <row r="1173" spans="2:7" ht="15" customHeight="1" x14ac:dyDescent="0.25">
      <c r="B1173" s="14" t="s">
        <v>1141</v>
      </c>
      <c r="C1173" s="2" t="s">
        <v>2</v>
      </c>
      <c r="D1173" s="3" t="s">
        <v>2</v>
      </c>
      <c r="F1173" t="s">
        <v>2438</v>
      </c>
      <c r="G1173" t="s">
        <v>2634</v>
      </c>
    </row>
    <row r="1174" spans="2:7" ht="15" customHeight="1" x14ac:dyDescent="0.25">
      <c r="B1174" s="14" t="s">
        <v>1142</v>
      </c>
      <c r="C1174" s="2" t="s">
        <v>2</v>
      </c>
      <c r="D1174" s="3" t="s">
        <v>2</v>
      </c>
      <c r="F1174" t="s">
        <v>2439</v>
      </c>
      <c r="G1174" t="s">
        <v>2605</v>
      </c>
    </row>
    <row r="1175" spans="2:7" ht="15" customHeight="1" x14ac:dyDescent="0.25">
      <c r="B1175" s="8" t="s">
        <v>1143</v>
      </c>
      <c r="C1175" s="2" t="s">
        <v>2</v>
      </c>
      <c r="D1175" s="3" t="s">
        <v>2</v>
      </c>
      <c r="F1175" t="s">
        <v>2440</v>
      </c>
      <c r="G1175" t="s">
        <v>3405</v>
      </c>
    </row>
    <row r="1176" spans="2:7" ht="15" customHeight="1" x14ac:dyDescent="0.25">
      <c r="B1176" s="9" t="s">
        <v>1144</v>
      </c>
      <c r="C1176" s="2" t="s">
        <v>2</v>
      </c>
      <c r="D1176" s="3" t="s">
        <v>2</v>
      </c>
      <c r="F1176" t="s">
        <v>2441</v>
      </c>
      <c r="G1176" t="s">
        <v>3235</v>
      </c>
    </row>
    <row r="1177" spans="2:7" ht="15" customHeight="1" x14ac:dyDescent="0.25">
      <c r="B1177" s="9" t="s">
        <v>1145</v>
      </c>
      <c r="C1177" s="2" t="s">
        <v>2</v>
      </c>
      <c r="D1177" s="3" t="s">
        <v>2</v>
      </c>
      <c r="F1177" t="s">
        <v>2442</v>
      </c>
      <c r="G1177" t="s">
        <v>3236</v>
      </c>
    </row>
    <row r="1178" spans="2:7" ht="15" customHeight="1" x14ac:dyDescent="0.25">
      <c r="B1178" s="8" t="s">
        <v>1146</v>
      </c>
      <c r="C1178" s="2" t="s">
        <v>2</v>
      </c>
      <c r="D1178" s="3" t="s">
        <v>2</v>
      </c>
      <c r="F1178" t="s">
        <v>2443</v>
      </c>
      <c r="G1178" t="s">
        <v>3406</v>
      </c>
    </row>
    <row r="1179" spans="2:7" ht="15" customHeight="1" x14ac:dyDescent="0.25">
      <c r="B1179" s="9" t="s">
        <v>1147</v>
      </c>
      <c r="C1179" s="2" t="s">
        <v>2</v>
      </c>
      <c r="D1179" s="3" t="s">
        <v>2</v>
      </c>
      <c r="F1179" t="s">
        <v>2444</v>
      </c>
      <c r="G1179" t="s">
        <v>3407</v>
      </c>
    </row>
    <row r="1180" spans="2:7" ht="15" customHeight="1" x14ac:dyDescent="0.25">
      <c r="B1180" s="9" t="s">
        <v>1148</v>
      </c>
      <c r="C1180" s="2" t="s">
        <v>2</v>
      </c>
      <c r="D1180" s="3" t="s">
        <v>2</v>
      </c>
      <c r="F1180" t="s">
        <v>2445</v>
      </c>
      <c r="G1180" t="s">
        <v>3262</v>
      </c>
    </row>
    <row r="1181" spans="2:7" ht="15" customHeight="1" x14ac:dyDescent="0.25">
      <c r="B1181" s="14" t="s">
        <v>1149</v>
      </c>
      <c r="C1181" s="2" t="s">
        <v>2</v>
      </c>
      <c r="D1181" s="3" t="s">
        <v>2</v>
      </c>
      <c r="F1181" t="s">
        <v>2446</v>
      </c>
      <c r="G1181" t="s">
        <v>2890</v>
      </c>
    </row>
    <row r="1182" spans="2:7" ht="15" customHeight="1" x14ac:dyDescent="0.25">
      <c r="B1182" s="14" t="s">
        <v>1150</v>
      </c>
      <c r="C1182" s="2" t="s">
        <v>2</v>
      </c>
      <c r="D1182" s="3" t="s">
        <v>2</v>
      </c>
      <c r="F1182" t="s">
        <v>2447</v>
      </c>
      <c r="G1182" t="s">
        <v>2912</v>
      </c>
    </row>
    <row r="1183" spans="2:7" ht="15" customHeight="1" x14ac:dyDescent="0.25">
      <c r="B1183" s="14" t="s">
        <v>1151</v>
      </c>
      <c r="C1183" s="2" t="s">
        <v>2</v>
      </c>
      <c r="D1183" s="3" t="s">
        <v>2</v>
      </c>
      <c r="F1183" t="s">
        <v>2448</v>
      </c>
      <c r="G1183" t="s">
        <v>3408</v>
      </c>
    </row>
    <row r="1184" spans="2:7" ht="15" customHeight="1" x14ac:dyDescent="0.25">
      <c r="B1184" s="14" t="s">
        <v>1152</v>
      </c>
      <c r="C1184" s="2" t="s">
        <v>2</v>
      </c>
      <c r="D1184" s="3" t="s">
        <v>2</v>
      </c>
      <c r="F1184" t="s">
        <v>2449</v>
      </c>
      <c r="G1184" t="s">
        <v>2605</v>
      </c>
    </row>
    <row r="1185" spans="2:7" ht="15" customHeight="1" x14ac:dyDescent="0.25">
      <c r="B1185" s="7" t="s">
        <v>1153</v>
      </c>
      <c r="C1185" s="2" t="s">
        <v>2</v>
      </c>
      <c r="D1185" s="3" t="s">
        <v>2</v>
      </c>
      <c r="F1185" t="s">
        <v>2450</v>
      </c>
      <c r="G1185" t="s">
        <v>3409</v>
      </c>
    </row>
    <row r="1186" spans="2:7" ht="15" customHeight="1" x14ac:dyDescent="0.25">
      <c r="B1186" s="8" t="s">
        <v>1154</v>
      </c>
      <c r="C1186" s="2" t="s">
        <v>2</v>
      </c>
      <c r="D1186" s="3" t="s">
        <v>2</v>
      </c>
      <c r="F1186" t="s">
        <v>2451</v>
      </c>
      <c r="G1186" t="s">
        <v>3410</v>
      </c>
    </row>
    <row r="1187" spans="2:7" ht="15" customHeight="1" x14ac:dyDescent="0.25">
      <c r="B1187" s="8" t="s">
        <v>1155</v>
      </c>
      <c r="C1187" s="2" t="s">
        <v>2</v>
      </c>
      <c r="D1187" s="3" t="s">
        <v>2</v>
      </c>
      <c r="F1187" t="s">
        <v>2452</v>
      </c>
      <c r="G1187" t="s">
        <v>3411</v>
      </c>
    </row>
    <row r="1188" spans="2:7" ht="15" customHeight="1" x14ac:dyDescent="0.25">
      <c r="B1188" s="9" t="s">
        <v>1156</v>
      </c>
      <c r="C1188" s="2" t="s">
        <v>2</v>
      </c>
      <c r="D1188" s="3" t="s">
        <v>2</v>
      </c>
      <c r="F1188" t="s">
        <v>2453</v>
      </c>
      <c r="G1188" t="s">
        <v>3412</v>
      </c>
    </row>
    <row r="1189" spans="2:7" ht="15" customHeight="1" x14ac:dyDescent="0.25">
      <c r="B1189" s="9" t="s">
        <v>1157</v>
      </c>
      <c r="C1189" s="2" t="s">
        <v>2</v>
      </c>
      <c r="D1189" s="3" t="s">
        <v>2</v>
      </c>
      <c r="F1189" t="s">
        <v>2454</v>
      </c>
      <c r="G1189" t="s">
        <v>3413</v>
      </c>
    </row>
    <row r="1190" spans="2:7" ht="15" customHeight="1" x14ac:dyDescent="0.25">
      <c r="B1190" s="7" t="s">
        <v>1158</v>
      </c>
      <c r="C1190" s="2" t="s">
        <v>2</v>
      </c>
      <c r="D1190" s="3" t="s">
        <v>2</v>
      </c>
      <c r="F1190" t="s">
        <v>2455</v>
      </c>
      <c r="G1190" t="s">
        <v>3414</v>
      </c>
    </row>
    <row r="1191" spans="2:7" ht="15" customHeight="1" x14ac:dyDescent="0.25">
      <c r="B1191" s="8" t="s">
        <v>1159</v>
      </c>
      <c r="C1191" s="2" t="s">
        <v>2</v>
      </c>
      <c r="D1191" s="3" t="s">
        <v>2</v>
      </c>
      <c r="F1191" t="s">
        <v>2456</v>
      </c>
      <c r="G1191" t="s">
        <v>3415</v>
      </c>
    </row>
    <row r="1192" spans="2:7" ht="15" customHeight="1" x14ac:dyDescent="0.25">
      <c r="B1192" s="9" t="s">
        <v>1160</v>
      </c>
      <c r="C1192" s="17"/>
      <c r="D1192" s="3" t="s">
        <v>2</v>
      </c>
      <c r="F1192" t="s">
        <v>2457</v>
      </c>
      <c r="G1192" t="s">
        <v>2619</v>
      </c>
    </row>
    <row r="1193" spans="2:7" ht="15" customHeight="1" x14ac:dyDescent="0.25">
      <c r="B1193" s="8" t="s">
        <v>1161</v>
      </c>
      <c r="C1193" s="2" t="s">
        <v>2</v>
      </c>
      <c r="D1193" s="3" t="s">
        <v>2</v>
      </c>
      <c r="F1193" t="s">
        <v>2458</v>
      </c>
      <c r="G1193" t="s">
        <v>3416</v>
      </c>
    </row>
    <row r="1194" spans="2:7" ht="15" customHeight="1" x14ac:dyDescent="0.25">
      <c r="B1194" s="8" t="s">
        <v>1162</v>
      </c>
      <c r="C1194" s="2" t="s">
        <v>2</v>
      </c>
      <c r="D1194" s="3" t="s">
        <v>2</v>
      </c>
      <c r="F1194" t="s">
        <v>2459</v>
      </c>
      <c r="G1194" t="s">
        <v>3417</v>
      </c>
    </row>
    <row r="1195" spans="2:7" ht="15" customHeight="1" x14ac:dyDescent="0.25">
      <c r="B1195" s="4" t="s">
        <v>1163</v>
      </c>
      <c r="C1195" s="5" t="s">
        <v>2</v>
      </c>
      <c r="D1195" s="6" t="s">
        <v>2</v>
      </c>
      <c r="F1195" t="s">
        <v>2460</v>
      </c>
      <c r="G1195" t="s">
        <v>3418</v>
      </c>
    </row>
    <row r="1196" spans="2:7" ht="15" customHeight="1" x14ac:dyDescent="0.25">
      <c r="B1196" s="7" t="s">
        <v>1164</v>
      </c>
      <c r="C1196" s="2" t="s">
        <v>2</v>
      </c>
      <c r="D1196" s="3" t="s">
        <v>2</v>
      </c>
      <c r="F1196" t="s">
        <v>2461</v>
      </c>
      <c r="G1196" t="s">
        <v>3419</v>
      </c>
    </row>
    <row r="1197" spans="2:7" ht="15" customHeight="1" x14ac:dyDescent="0.25">
      <c r="B1197" s="8" t="s">
        <v>1165</v>
      </c>
      <c r="C1197" s="2" t="s">
        <v>2</v>
      </c>
      <c r="D1197" s="3" t="s">
        <v>2</v>
      </c>
      <c r="F1197" t="s">
        <v>2462</v>
      </c>
      <c r="G1197" t="s">
        <v>3420</v>
      </c>
    </row>
    <row r="1198" spans="2:7" ht="15" customHeight="1" x14ac:dyDescent="0.25">
      <c r="B1198" s="8" t="s">
        <v>1166</v>
      </c>
      <c r="C1198" s="2" t="s">
        <v>2</v>
      </c>
      <c r="D1198" s="3" t="s">
        <v>2</v>
      </c>
      <c r="F1198" t="s">
        <v>2463</v>
      </c>
      <c r="G1198" t="s">
        <v>3001</v>
      </c>
    </row>
    <row r="1199" spans="2:7" ht="15" customHeight="1" x14ac:dyDescent="0.25">
      <c r="B1199" s="8" t="s">
        <v>1167</v>
      </c>
      <c r="C1199" s="2" t="s">
        <v>2</v>
      </c>
      <c r="D1199" s="3" t="s">
        <v>2</v>
      </c>
      <c r="F1199" t="s">
        <v>2464</v>
      </c>
      <c r="G1199" t="s">
        <v>3421</v>
      </c>
    </row>
    <row r="1200" spans="2:7" ht="15" customHeight="1" x14ac:dyDescent="0.25">
      <c r="B1200" s="9" t="s">
        <v>1168</v>
      </c>
      <c r="C1200" s="2" t="s">
        <v>2</v>
      </c>
      <c r="D1200" s="3" t="s">
        <v>2</v>
      </c>
      <c r="F1200" t="s">
        <v>2465</v>
      </c>
      <c r="G1200" t="s">
        <v>3422</v>
      </c>
    </row>
    <row r="1201" spans="2:7" ht="15" customHeight="1" x14ac:dyDescent="0.25">
      <c r="B1201" s="9" t="s">
        <v>1169</v>
      </c>
      <c r="C1201" s="2" t="s">
        <v>2</v>
      </c>
      <c r="D1201" s="3" t="s">
        <v>2</v>
      </c>
      <c r="F1201" t="s">
        <v>2466</v>
      </c>
      <c r="G1201" t="s">
        <v>2845</v>
      </c>
    </row>
    <row r="1202" spans="2:7" ht="15" customHeight="1" x14ac:dyDescent="0.25">
      <c r="B1202" s="7" t="s">
        <v>1170</v>
      </c>
      <c r="C1202" s="2" t="s">
        <v>2</v>
      </c>
      <c r="D1202" s="3" t="s">
        <v>2</v>
      </c>
      <c r="F1202" t="s">
        <v>2467</v>
      </c>
      <c r="G1202" t="s">
        <v>3423</v>
      </c>
    </row>
    <row r="1203" spans="2:7" ht="15" customHeight="1" x14ac:dyDescent="0.25">
      <c r="B1203" s="8" t="s">
        <v>1171</v>
      </c>
      <c r="C1203" s="2" t="s">
        <v>2</v>
      </c>
      <c r="D1203" s="3" t="s">
        <v>2</v>
      </c>
      <c r="F1203" t="s">
        <v>2468</v>
      </c>
      <c r="G1203" t="s">
        <v>2667</v>
      </c>
    </row>
    <row r="1204" spans="2:7" ht="15" customHeight="1" x14ac:dyDescent="0.25">
      <c r="B1204" s="8" t="s">
        <v>1172</v>
      </c>
      <c r="C1204" s="2" t="s">
        <v>2</v>
      </c>
      <c r="D1204" s="3" t="s">
        <v>2</v>
      </c>
      <c r="F1204" t="s">
        <v>2469</v>
      </c>
      <c r="G1204" t="s">
        <v>2605</v>
      </c>
    </row>
    <row r="1205" spans="2:7" ht="15" customHeight="1" x14ac:dyDescent="0.25">
      <c r="B1205" s="7" t="s">
        <v>1173</v>
      </c>
      <c r="C1205" s="2" t="s">
        <v>2</v>
      </c>
      <c r="D1205" s="3" t="s">
        <v>2</v>
      </c>
      <c r="F1205" t="s">
        <v>2470</v>
      </c>
      <c r="G1205" t="s">
        <v>3424</v>
      </c>
    </row>
    <row r="1206" spans="2:7" ht="15" customHeight="1" x14ac:dyDescent="0.25">
      <c r="B1206" s="1" t="s">
        <v>1174</v>
      </c>
      <c r="C1206" s="2" t="s">
        <v>2</v>
      </c>
      <c r="D1206" s="3" t="s">
        <v>2</v>
      </c>
      <c r="F1206" t="s">
        <v>2471</v>
      </c>
      <c r="G1206" t="s">
        <v>3425</v>
      </c>
    </row>
    <row r="1207" spans="2:7" ht="15" customHeight="1" x14ac:dyDescent="0.25">
      <c r="B1207" s="19" t="s">
        <v>1175</v>
      </c>
      <c r="C1207" s="5" t="s">
        <v>2</v>
      </c>
      <c r="D1207" s="6" t="s">
        <v>2</v>
      </c>
      <c r="F1207" t="s">
        <v>2472</v>
      </c>
      <c r="G1207" t="s">
        <v>3426</v>
      </c>
    </row>
    <row r="1208" spans="2:7" ht="15" customHeight="1" x14ac:dyDescent="0.25">
      <c r="B1208" s="7" t="s">
        <v>1176</v>
      </c>
      <c r="C1208" s="2" t="s">
        <v>2</v>
      </c>
      <c r="D1208" s="3" t="s">
        <v>2</v>
      </c>
      <c r="F1208" t="s">
        <v>2473</v>
      </c>
      <c r="G1208" t="s">
        <v>3427</v>
      </c>
    </row>
    <row r="1209" spans="2:7" ht="15" customHeight="1" x14ac:dyDescent="0.25">
      <c r="B1209" s="8" t="s">
        <v>1177</v>
      </c>
      <c r="C1209" s="2" t="s">
        <v>2</v>
      </c>
      <c r="D1209" s="3" t="s">
        <v>2</v>
      </c>
      <c r="F1209" t="s">
        <v>2474</v>
      </c>
      <c r="G1209" t="s">
        <v>3428</v>
      </c>
    </row>
    <row r="1210" spans="2:7" ht="15" customHeight="1" x14ac:dyDescent="0.25">
      <c r="B1210" s="9" t="s">
        <v>1178</v>
      </c>
      <c r="C1210" s="2" t="s">
        <v>2</v>
      </c>
      <c r="D1210" s="3" t="s">
        <v>2</v>
      </c>
      <c r="F1210" t="s">
        <v>2475</v>
      </c>
      <c r="G1210" t="s">
        <v>3429</v>
      </c>
    </row>
    <row r="1211" spans="2:7" ht="15" customHeight="1" x14ac:dyDescent="0.25">
      <c r="B1211" s="36" t="s">
        <v>1179</v>
      </c>
      <c r="C1211" s="2" t="s">
        <v>2</v>
      </c>
      <c r="D1211" s="3" t="s">
        <v>2</v>
      </c>
      <c r="F1211" t="s">
        <v>2476</v>
      </c>
      <c r="G1211" t="s">
        <v>3430</v>
      </c>
    </row>
    <row r="1212" spans="2:7" ht="15" customHeight="1" x14ac:dyDescent="0.25">
      <c r="B1212" s="36" t="s">
        <v>1180</v>
      </c>
      <c r="C1212" s="2" t="s">
        <v>2</v>
      </c>
      <c r="D1212" s="3" t="s">
        <v>2</v>
      </c>
      <c r="F1212" t="s">
        <v>2477</v>
      </c>
      <c r="G1212" t="s">
        <v>3431</v>
      </c>
    </row>
    <row r="1213" spans="2:7" ht="15" customHeight="1" x14ac:dyDescent="0.25">
      <c r="B1213" s="9" t="s">
        <v>1181</v>
      </c>
      <c r="C1213" s="2" t="s">
        <v>2</v>
      </c>
      <c r="D1213" s="3" t="s">
        <v>2</v>
      </c>
      <c r="F1213" t="s">
        <v>2478</v>
      </c>
      <c r="G1213" t="s">
        <v>2845</v>
      </c>
    </row>
    <row r="1214" spans="2:7" ht="15" customHeight="1" x14ac:dyDescent="0.25">
      <c r="B1214" s="8" t="s">
        <v>1182</v>
      </c>
      <c r="C1214" s="2" t="s">
        <v>2</v>
      </c>
      <c r="D1214" s="3" t="s">
        <v>2</v>
      </c>
      <c r="F1214" t="s">
        <v>2479</v>
      </c>
      <c r="G1214" t="s">
        <v>3432</v>
      </c>
    </row>
    <row r="1215" spans="2:7" ht="15" customHeight="1" x14ac:dyDescent="0.25">
      <c r="B1215" s="9" t="s">
        <v>1183</v>
      </c>
      <c r="C1215" s="2" t="s">
        <v>2</v>
      </c>
      <c r="D1215" s="3" t="s">
        <v>2</v>
      </c>
      <c r="F1215" t="s">
        <v>2480</v>
      </c>
      <c r="G1215" t="s">
        <v>3433</v>
      </c>
    </row>
    <row r="1216" spans="2:7" ht="15" customHeight="1" x14ac:dyDescent="0.25">
      <c r="B1216" s="9" t="s">
        <v>1184</v>
      </c>
      <c r="C1216" s="2" t="s">
        <v>2</v>
      </c>
      <c r="D1216" s="3" t="s">
        <v>2</v>
      </c>
      <c r="F1216" t="s">
        <v>2481</v>
      </c>
      <c r="G1216" t="s">
        <v>3434</v>
      </c>
    </row>
    <row r="1217" spans="2:7" ht="15" customHeight="1" x14ac:dyDescent="0.25">
      <c r="B1217" s="9" t="s">
        <v>1185</v>
      </c>
      <c r="C1217" s="2" t="s">
        <v>2</v>
      </c>
      <c r="D1217" s="3" t="s">
        <v>2</v>
      </c>
      <c r="F1217" t="s">
        <v>2482</v>
      </c>
      <c r="G1217" t="s">
        <v>3435</v>
      </c>
    </row>
    <row r="1218" spans="2:7" ht="15" customHeight="1" x14ac:dyDescent="0.25">
      <c r="B1218" s="8" t="s">
        <v>1186</v>
      </c>
      <c r="C1218" s="2" t="s">
        <v>2</v>
      </c>
      <c r="D1218" s="3" t="s">
        <v>2</v>
      </c>
      <c r="F1218" t="s">
        <v>2483</v>
      </c>
      <c r="G1218" t="s">
        <v>3436</v>
      </c>
    </row>
    <row r="1219" spans="2:7" ht="15" customHeight="1" x14ac:dyDescent="0.25">
      <c r="B1219" s="9" t="s">
        <v>1187</v>
      </c>
      <c r="C1219" s="2" t="s">
        <v>2</v>
      </c>
      <c r="D1219" s="3" t="s">
        <v>2</v>
      </c>
      <c r="F1219" t="s">
        <v>2484</v>
      </c>
      <c r="G1219" t="s">
        <v>3086</v>
      </c>
    </row>
    <row r="1220" spans="2:7" ht="15" customHeight="1" x14ac:dyDescent="0.25">
      <c r="B1220" s="9" t="s">
        <v>1188</v>
      </c>
      <c r="C1220" s="2" t="s">
        <v>2</v>
      </c>
      <c r="D1220" s="3" t="s">
        <v>2</v>
      </c>
      <c r="F1220" t="s">
        <v>2485</v>
      </c>
      <c r="G1220" t="s">
        <v>3087</v>
      </c>
    </row>
    <row r="1221" spans="2:7" ht="15" customHeight="1" x14ac:dyDescent="0.25">
      <c r="B1221" s="8" t="s">
        <v>1189</v>
      </c>
      <c r="C1221" s="2" t="s">
        <v>2</v>
      </c>
      <c r="D1221" s="3" t="s">
        <v>2</v>
      </c>
      <c r="F1221" t="s">
        <v>2486</v>
      </c>
      <c r="G1221" t="s">
        <v>3437</v>
      </c>
    </row>
    <row r="1222" spans="2:7" ht="15" customHeight="1" x14ac:dyDescent="0.25">
      <c r="B1222" s="9" t="s">
        <v>1190</v>
      </c>
      <c r="C1222" s="2" t="s">
        <v>38</v>
      </c>
      <c r="D1222" s="3" t="s">
        <v>38</v>
      </c>
      <c r="F1222" t="s">
        <v>2487</v>
      </c>
      <c r="G1222" t="s">
        <v>3438</v>
      </c>
    </row>
    <row r="1223" spans="2:7" ht="15" customHeight="1" x14ac:dyDescent="0.25">
      <c r="B1223" s="9" t="s">
        <v>1191</v>
      </c>
      <c r="C1223" s="2" t="s">
        <v>38</v>
      </c>
      <c r="D1223" s="3" t="s">
        <v>38</v>
      </c>
      <c r="F1223" t="s">
        <v>2488</v>
      </c>
      <c r="G1223" t="s">
        <v>3439</v>
      </c>
    </row>
    <row r="1224" spans="2:7" ht="15" customHeight="1" x14ac:dyDescent="0.25">
      <c r="B1224" s="9" t="s">
        <v>1192</v>
      </c>
      <c r="C1224" s="2" t="s">
        <v>2</v>
      </c>
      <c r="D1224" s="3" t="s">
        <v>2</v>
      </c>
      <c r="F1224" t="s">
        <v>2489</v>
      </c>
      <c r="G1224" t="s">
        <v>3440</v>
      </c>
    </row>
    <row r="1225" spans="2:7" ht="15" customHeight="1" x14ac:dyDescent="0.25">
      <c r="B1225" s="9" t="s">
        <v>1193</v>
      </c>
      <c r="C1225" s="2" t="s">
        <v>2</v>
      </c>
      <c r="D1225" s="3" t="s">
        <v>2</v>
      </c>
      <c r="F1225" t="s">
        <v>2490</v>
      </c>
      <c r="G1225" t="s">
        <v>3441</v>
      </c>
    </row>
    <row r="1226" spans="2:7" ht="15" customHeight="1" x14ac:dyDescent="0.25">
      <c r="B1226" s="9" t="s">
        <v>1194</v>
      </c>
      <c r="C1226" s="2" t="s">
        <v>38</v>
      </c>
      <c r="D1226" s="3" t="s">
        <v>38</v>
      </c>
      <c r="F1226" t="s">
        <v>2491</v>
      </c>
      <c r="G1226" t="s">
        <v>3442</v>
      </c>
    </row>
    <row r="1227" spans="2:7" ht="15" customHeight="1" x14ac:dyDescent="0.25">
      <c r="B1227" s="7" t="s">
        <v>1195</v>
      </c>
      <c r="C1227" s="50" t="s">
        <v>248</v>
      </c>
      <c r="D1227" s="47" t="s">
        <v>248</v>
      </c>
      <c r="F1227" t="s">
        <v>2492</v>
      </c>
      <c r="G1227" t="s">
        <v>3443</v>
      </c>
    </row>
    <row r="1228" spans="2:7" ht="15" customHeight="1" x14ac:dyDescent="0.25">
      <c r="B1228" s="8" t="s">
        <v>1196</v>
      </c>
      <c r="C1228" s="2" t="s">
        <v>38</v>
      </c>
      <c r="D1228" s="3" t="s">
        <v>38</v>
      </c>
      <c r="F1228" t="s">
        <v>2493</v>
      </c>
      <c r="G1228" t="s">
        <v>3428</v>
      </c>
    </row>
    <row r="1229" spans="2:7" ht="15" customHeight="1" x14ac:dyDescent="0.25">
      <c r="B1229" s="8" t="s">
        <v>1197</v>
      </c>
      <c r="C1229" s="2" t="s">
        <v>38</v>
      </c>
      <c r="D1229" s="3" t="s">
        <v>38</v>
      </c>
      <c r="F1229" t="s">
        <v>2494</v>
      </c>
      <c r="G1229" t="s">
        <v>3444</v>
      </c>
    </row>
    <row r="1230" spans="2:7" ht="15" customHeight="1" x14ac:dyDescent="0.25">
      <c r="B1230" s="9" t="s">
        <v>1198</v>
      </c>
      <c r="C1230" s="2" t="s">
        <v>38</v>
      </c>
      <c r="D1230" s="3" t="s">
        <v>2</v>
      </c>
      <c r="F1230" t="s">
        <v>2495</v>
      </c>
      <c r="G1230" t="s">
        <v>3445</v>
      </c>
    </row>
    <row r="1231" spans="2:7" ht="15" customHeight="1" x14ac:dyDescent="0.25">
      <c r="B1231" s="9" t="s">
        <v>1199</v>
      </c>
      <c r="C1231" s="2" t="s">
        <v>38</v>
      </c>
      <c r="D1231" s="3" t="s">
        <v>2</v>
      </c>
      <c r="F1231" t="s">
        <v>2496</v>
      </c>
      <c r="G1231" t="s">
        <v>3446</v>
      </c>
    </row>
    <row r="1232" spans="2:7" ht="15" customHeight="1" x14ac:dyDescent="0.25">
      <c r="B1232" s="8" t="s">
        <v>1200</v>
      </c>
      <c r="C1232" s="2" t="s">
        <v>38</v>
      </c>
      <c r="D1232" s="3" t="s">
        <v>38</v>
      </c>
      <c r="F1232" t="s">
        <v>2497</v>
      </c>
      <c r="G1232" t="s">
        <v>3447</v>
      </c>
    </row>
    <row r="1233" spans="2:7" ht="15" customHeight="1" x14ac:dyDescent="0.25">
      <c r="B1233" s="8" t="s">
        <v>1201</v>
      </c>
      <c r="C1233" s="2" t="s">
        <v>38</v>
      </c>
      <c r="D1233" s="3" t="s">
        <v>38</v>
      </c>
      <c r="F1233" t="s">
        <v>2498</v>
      </c>
      <c r="G1233" t="s">
        <v>3448</v>
      </c>
    </row>
    <row r="1234" spans="2:7" ht="15" customHeight="1" x14ac:dyDescent="0.25">
      <c r="B1234" s="8" t="s">
        <v>1202</v>
      </c>
      <c r="C1234" s="2" t="s">
        <v>38</v>
      </c>
      <c r="D1234" s="3" t="s">
        <v>38</v>
      </c>
      <c r="F1234" t="s">
        <v>2499</v>
      </c>
      <c r="G1234" t="s">
        <v>3449</v>
      </c>
    </row>
    <row r="1235" spans="2:7" ht="15" customHeight="1" x14ac:dyDescent="0.25">
      <c r="B1235" s="8" t="s">
        <v>1203</v>
      </c>
      <c r="C1235" s="2" t="s">
        <v>38</v>
      </c>
      <c r="D1235" s="3" t="s">
        <v>38</v>
      </c>
      <c r="F1235" t="s">
        <v>2500</v>
      </c>
      <c r="G1235" t="s">
        <v>3450</v>
      </c>
    </row>
    <row r="1236" spans="2:7" ht="15" customHeight="1" x14ac:dyDescent="0.25">
      <c r="B1236" s="7" t="s">
        <v>1204</v>
      </c>
      <c r="C1236" s="50" t="s">
        <v>248</v>
      </c>
      <c r="D1236" s="47" t="s">
        <v>248</v>
      </c>
      <c r="F1236" t="s">
        <v>2501</v>
      </c>
      <c r="G1236" t="s">
        <v>3451</v>
      </c>
    </row>
    <row r="1237" spans="2:7" ht="15" customHeight="1" x14ac:dyDescent="0.25">
      <c r="B1237" s="8" t="s">
        <v>1205</v>
      </c>
      <c r="C1237" s="2" t="s">
        <v>38</v>
      </c>
      <c r="D1237" s="3" t="s">
        <v>38</v>
      </c>
      <c r="F1237" t="s">
        <v>2502</v>
      </c>
      <c r="G1237" t="s">
        <v>3452</v>
      </c>
    </row>
    <row r="1238" spans="2:7" ht="15" customHeight="1" x14ac:dyDescent="0.25">
      <c r="B1238" s="37" t="s">
        <v>1206</v>
      </c>
      <c r="C1238" s="2" t="s">
        <v>2</v>
      </c>
      <c r="D1238" s="3" t="s">
        <v>2</v>
      </c>
      <c r="F1238" t="s">
        <v>2503</v>
      </c>
      <c r="G1238" t="s">
        <v>3453</v>
      </c>
    </row>
    <row r="1239" spans="2:7" ht="15" customHeight="1" x14ac:dyDescent="0.25">
      <c r="B1239" s="8" t="s">
        <v>1207</v>
      </c>
      <c r="C1239" s="2" t="s">
        <v>38</v>
      </c>
      <c r="D1239" s="3" t="s">
        <v>38</v>
      </c>
      <c r="F1239" t="s">
        <v>2504</v>
      </c>
      <c r="G1239" t="s">
        <v>3454</v>
      </c>
    </row>
    <row r="1240" spans="2:7" ht="15" customHeight="1" x14ac:dyDescent="0.25">
      <c r="B1240" s="9" t="s">
        <v>1208</v>
      </c>
      <c r="C1240" s="2" t="s">
        <v>2</v>
      </c>
      <c r="D1240" s="3" t="s">
        <v>2</v>
      </c>
      <c r="F1240" t="s">
        <v>2505</v>
      </c>
      <c r="G1240" t="s">
        <v>3455</v>
      </c>
    </row>
    <row r="1241" spans="2:7" ht="15" customHeight="1" x14ac:dyDescent="0.25">
      <c r="B1241" s="9" t="s">
        <v>1209</v>
      </c>
      <c r="C1241" s="2" t="s">
        <v>38</v>
      </c>
      <c r="D1241" s="3" t="s">
        <v>38</v>
      </c>
      <c r="F1241" t="s">
        <v>2506</v>
      </c>
      <c r="G1241" t="s">
        <v>3456</v>
      </c>
    </row>
    <row r="1242" spans="2:7" ht="15" customHeight="1" x14ac:dyDescent="0.25">
      <c r="B1242" s="9" t="s">
        <v>1210</v>
      </c>
      <c r="C1242" s="17"/>
      <c r="D1242" s="3" t="s">
        <v>38</v>
      </c>
      <c r="F1242" t="s">
        <v>2507</v>
      </c>
      <c r="G1242" t="s">
        <v>3457</v>
      </c>
    </row>
    <row r="1243" spans="2:7" ht="15" customHeight="1" x14ac:dyDescent="0.25">
      <c r="B1243" s="7" t="s">
        <v>1211</v>
      </c>
      <c r="C1243" s="17"/>
      <c r="D1243" s="47" t="s">
        <v>248</v>
      </c>
      <c r="F1243" t="s">
        <v>2508</v>
      </c>
      <c r="G1243" t="s">
        <v>3458</v>
      </c>
    </row>
    <row r="1244" spans="2:7" ht="15" customHeight="1" x14ac:dyDescent="0.25">
      <c r="B1244" s="8" t="s">
        <v>1212</v>
      </c>
      <c r="C1244" s="17"/>
      <c r="D1244" s="3" t="s">
        <v>38</v>
      </c>
      <c r="F1244" t="s">
        <v>2509</v>
      </c>
      <c r="G1244" t="s">
        <v>3452</v>
      </c>
    </row>
    <row r="1245" spans="2:7" ht="15" customHeight="1" x14ac:dyDescent="0.25">
      <c r="B1245" s="9" t="s">
        <v>1213</v>
      </c>
      <c r="C1245" s="17"/>
      <c r="D1245" s="3" t="s">
        <v>38</v>
      </c>
      <c r="F1245" t="s">
        <v>2510</v>
      </c>
      <c r="G1245" t="s">
        <v>3459</v>
      </c>
    </row>
    <row r="1246" spans="2:7" ht="15" customHeight="1" x14ac:dyDescent="0.25">
      <c r="B1246" s="9" t="s">
        <v>1214</v>
      </c>
      <c r="C1246" s="17"/>
      <c r="D1246" s="3" t="s">
        <v>38</v>
      </c>
      <c r="F1246" t="s">
        <v>2511</v>
      </c>
      <c r="G1246" t="s">
        <v>2873</v>
      </c>
    </row>
    <row r="1247" spans="2:7" ht="15" customHeight="1" x14ac:dyDescent="0.25">
      <c r="B1247" s="8" t="s">
        <v>1215</v>
      </c>
      <c r="C1247" s="17"/>
      <c r="D1247" s="3" t="s">
        <v>38</v>
      </c>
      <c r="F1247" t="s">
        <v>2512</v>
      </c>
      <c r="G1247" t="s">
        <v>3454</v>
      </c>
    </row>
    <row r="1248" spans="2:7" ht="15" customHeight="1" x14ac:dyDescent="0.25">
      <c r="B1248" s="9" t="s">
        <v>1216</v>
      </c>
      <c r="C1248" s="17"/>
      <c r="D1248" s="3" t="s">
        <v>38</v>
      </c>
      <c r="F1248" t="s">
        <v>2513</v>
      </c>
      <c r="G1248" t="s">
        <v>3460</v>
      </c>
    </row>
    <row r="1249" spans="2:7" ht="15" customHeight="1" x14ac:dyDescent="0.25">
      <c r="B1249" s="9" t="s">
        <v>1217</v>
      </c>
      <c r="C1249" s="17"/>
      <c r="D1249" s="3" t="s">
        <v>38</v>
      </c>
      <c r="F1249" t="s">
        <v>2514</v>
      </c>
      <c r="G1249" t="s">
        <v>3461</v>
      </c>
    </row>
    <row r="1250" spans="2:7" ht="15" customHeight="1" x14ac:dyDescent="0.25">
      <c r="B1250" s="9" t="s">
        <v>1218</v>
      </c>
      <c r="C1250" s="17"/>
      <c r="D1250" s="3" t="s">
        <v>38</v>
      </c>
      <c r="F1250" t="s">
        <v>2515</v>
      </c>
      <c r="G1250" t="s">
        <v>3462</v>
      </c>
    </row>
    <row r="1251" spans="2:7" ht="15" customHeight="1" x14ac:dyDescent="0.25">
      <c r="B1251" s="9" t="s">
        <v>1219</v>
      </c>
      <c r="C1251" s="17"/>
      <c r="D1251" s="3" t="s">
        <v>38</v>
      </c>
      <c r="F1251" t="s">
        <v>2516</v>
      </c>
      <c r="G1251" t="s">
        <v>3463</v>
      </c>
    </row>
    <row r="1252" spans="2:7" ht="15" customHeight="1" x14ac:dyDescent="0.25">
      <c r="B1252" s="7" t="s">
        <v>1220</v>
      </c>
      <c r="C1252" s="50" t="s">
        <v>248</v>
      </c>
      <c r="D1252" s="47" t="s">
        <v>248</v>
      </c>
      <c r="F1252" t="s">
        <v>2517</v>
      </c>
      <c r="G1252" t="s">
        <v>3464</v>
      </c>
    </row>
    <row r="1253" spans="2:7" ht="15" customHeight="1" x14ac:dyDescent="0.25">
      <c r="B1253" s="8" t="s">
        <v>1221</v>
      </c>
      <c r="C1253" s="2" t="s">
        <v>38</v>
      </c>
      <c r="D1253" s="3" t="s">
        <v>38</v>
      </c>
      <c r="F1253" t="s">
        <v>2518</v>
      </c>
      <c r="G1253" t="s">
        <v>3465</v>
      </c>
    </row>
    <row r="1254" spans="2:7" ht="15" customHeight="1" x14ac:dyDescent="0.25">
      <c r="B1254" s="8" t="s">
        <v>1222</v>
      </c>
      <c r="C1254" s="2" t="s">
        <v>38</v>
      </c>
      <c r="D1254" s="3" t="s">
        <v>38</v>
      </c>
      <c r="F1254" t="s">
        <v>2519</v>
      </c>
      <c r="G1254" t="s">
        <v>3466</v>
      </c>
    </row>
    <row r="1255" spans="2:7" ht="15" customHeight="1" x14ac:dyDescent="0.25">
      <c r="B1255" s="4" t="s">
        <v>1223</v>
      </c>
      <c r="C1255" s="5" t="s">
        <v>38</v>
      </c>
      <c r="D1255" s="6" t="s">
        <v>38</v>
      </c>
      <c r="F1255" t="s">
        <v>2520</v>
      </c>
      <c r="G1255" t="s">
        <v>3467</v>
      </c>
    </row>
    <row r="1256" spans="2:7" x14ac:dyDescent="0.25">
      <c r="B1256" s="4" t="s">
        <v>1224</v>
      </c>
      <c r="C1256" s="5" t="s">
        <v>38</v>
      </c>
      <c r="D1256" s="6" t="s">
        <v>38</v>
      </c>
      <c r="F1256" t="s">
        <v>2521</v>
      </c>
      <c r="G1256" t="s">
        <v>3468</v>
      </c>
    </row>
    <row r="1257" spans="2:7" ht="15" customHeight="1" x14ac:dyDescent="0.25">
      <c r="B1257" s="7" t="s">
        <v>1225</v>
      </c>
      <c r="C1257" s="2" t="s">
        <v>38</v>
      </c>
      <c r="D1257" s="3" t="s">
        <v>38</v>
      </c>
      <c r="F1257" t="s">
        <v>2522</v>
      </c>
      <c r="G1257" t="s">
        <v>3469</v>
      </c>
    </row>
    <row r="1258" spans="2:7" ht="15" customHeight="1" thickBot="1" x14ac:dyDescent="0.3">
      <c r="B1258" s="38" t="s">
        <v>1226</v>
      </c>
      <c r="C1258" s="51" t="s">
        <v>38</v>
      </c>
      <c r="D1258" s="52" t="s">
        <v>38</v>
      </c>
      <c r="F1258" t="s">
        <v>2523</v>
      </c>
      <c r="G1258" t="s">
        <v>3470</v>
      </c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&amp;CPlan de comptes arrêté 14 décembre 2022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F16B-7436-459A-B17D-4FF3BA26025C}">
  <sheetPr>
    <pageSetUpPr fitToPage="1"/>
  </sheetPr>
  <dimension ref="E1:M1258"/>
  <sheetViews>
    <sheetView topLeftCell="F1" zoomScale="200" zoomScaleNormal="200" workbookViewId="0">
      <pane ySplit="1" topLeftCell="A2" activePane="bottomLeft" state="frozen"/>
      <selection activeCell="D1" sqref="D1"/>
      <selection pane="bottomLeft" activeCell="M1" activeCellId="1" sqref="J1:J1048576 M1:M1048576"/>
    </sheetView>
  </sheetViews>
  <sheetFormatPr baseColWidth="10" defaultRowHeight="15" x14ac:dyDescent="0.25"/>
  <cols>
    <col min="5" max="5" width="80.42578125" bestFit="1" customWidth="1"/>
    <col min="6" max="6" width="11.42578125" style="45"/>
    <col min="7" max="7" width="14.5703125" style="45" customWidth="1"/>
  </cols>
  <sheetData>
    <row r="1" spans="5:13" ht="15" customHeight="1" thickBot="1" x14ac:dyDescent="0.3">
      <c r="E1" s="42" t="s">
        <v>0</v>
      </c>
      <c r="F1" s="43" t="s">
        <v>1227</v>
      </c>
      <c r="G1" s="44" t="s">
        <v>1265</v>
      </c>
      <c r="J1" t="s">
        <v>1267</v>
      </c>
      <c r="M1" t="s">
        <v>1268</v>
      </c>
    </row>
    <row r="2" spans="5:13" ht="15" customHeight="1" x14ac:dyDescent="0.25">
      <c r="E2" s="39" t="s">
        <v>1228</v>
      </c>
      <c r="F2" s="40" t="s">
        <v>2</v>
      </c>
      <c r="G2" s="41" t="s">
        <v>2</v>
      </c>
      <c r="I2">
        <v>1</v>
      </c>
      <c r="J2" t="str">
        <f>TRIM(I2)</f>
        <v>1</v>
      </c>
      <c r="K2">
        <v>0</v>
      </c>
      <c r="L2">
        <f>LEN(E2)</f>
        <v>31</v>
      </c>
      <c r="M2" t="str">
        <f>TRIM(RIGHT(E2,(L2-K2)))</f>
        <v>CLASSE 1 COMPTES DE CAPITAUX</v>
      </c>
    </row>
    <row r="3" spans="5:13" ht="15" customHeight="1" x14ac:dyDescent="0.25">
      <c r="E3" s="4" t="s">
        <v>1229</v>
      </c>
      <c r="F3" s="5" t="s">
        <v>2</v>
      </c>
      <c r="G3" s="6" t="s">
        <v>2</v>
      </c>
      <c r="I3" t="str">
        <f>MID(E3,1,4)</f>
        <v xml:space="preserve">10  </v>
      </c>
      <c r="J3" t="str">
        <f>TRIM(I3)</f>
        <v>10</v>
      </c>
      <c r="K3">
        <f>LEN(J3)</f>
        <v>2</v>
      </c>
      <c r="L3">
        <f>LEN(E3)</f>
        <v>35</v>
      </c>
      <c r="M3" t="str">
        <f>TRIM(RIGHT(E3,(L3-K3)))</f>
        <v>DOTATIONS, CAPITAL ET RESERVES</v>
      </c>
    </row>
    <row r="4" spans="5:13" ht="15" customHeight="1" x14ac:dyDescent="0.25">
      <c r="E4" s="7" t="s">
        <v>1230</v>
      </c>
      <c r="F4" s="17"/>
      <c r="G4" s="3" t="s">
        <v>2</v>
      </c>
      <c r="I4" t="str">
        <f t="shared" ref="I4:I28" si="0">MID(E4,1,5)</f>
        <v xml:space="preserve">101  </v>
      </c>
      <c r="J4" t="str">
        <f t="shared" ref="J4:J67" si="1">TRIM(I4)</f>
        <v>101</v>
      </c>
      <c r="K4">
        <f t="shared" ref="K4:K67" si="2">LEN(J4)</f>
        <v>3</v>
      </c>
      <c r="L4">
        <f t="shared" ref="L4:L67" si="3">LEN(E4)</f>
        <v>13</v>
      </c>
      <c r="M4" t="str">
        <f t="shared" ref="M4:M67" si="4">TRIM(RIGHT(E4,(L4-K4)))</f>
        <v>CAPITAL</v>
      </c>
    </row>
    <row r="5" spans="5:13" ht="15" customHeight="1" x14ac:dyDescent="0.25">
      <c r="E5" s="8" t="s">
        <v>1231</v>
      </c>
      <c r="F5" s="17"/>
      <c r="G5" s="3" t="s">
        <v>38</v>
      </c>
      <c r="I5" t="str">
        <f t="shared" si="0"/>
        <v xml:space="preserve">1013 </v>
      </c>
      <c r="J5" t="str">
        <f t="shared" si="1"/>
        <v>1013</v>
      </c>
      <c r="K5">
        <f t="shared" si="2"/>
        <v>4</v>
      </c>
      <c r="L5">
        <f t="shared" si="3"/>
        <v>37</v>
      </c>
      <c r="M5" t="str">
        <f t="shared" si="4"/>
        <v>Capital souscrit - appelé versé</v>
      </c>
    </row>
    <row r="6" spans="5:13" ht="15" customHeight="1" x14ac:dyDescent="0.25">
      <c r="E6" s="9" t="s">
        <v>1232</v>
      </c>
      <c r="F6" s="17"/>
      <c r="G6" s="3" t="s">
        <v>38</v>
      </c>
      <c r="I6" t="str">
        <f t="shared" si="0"/>
        <v>10133</v>
      </c>
      <c r="J6" t="str">
        <f t="shared" si="1"/>
        <v>10133</v>
      </c>
      <c r="K6">
        <f t="shared" si="2"/>
        <v>5</v>
      </c>
      <c r="L6">
        <f t="shared" si="3"/>
        <v>32</v>
      </c>
      <c r="M6" t="str">
        <f t="shared" si="4"/>
        <v>Capital - actions simples</v>
      </c>
    </row>
    <row r="7" spans="5:13" ht="15" customHeight="1" x14ac:dyDescent="0.25">
      <c r="E7" s="10" t="s">
        <v>1233</v>
      </c>
      <c r="F7" s="17"/>
      <c r="G7" s="18" t="s">
        <v>1234</v>
      </c>
      <c r="I7" t="str">
        <f t="shared" si="0"/>
        <v>10134</v>
      </c>
      <c r="J7" t="str">
        <f t="shared" si="1"/>
        <v>10134</v>
      </c>
      <c r="K7">
        <f t="shared" si="2"/>
        <v>5</v>
      </c>
      <c r="L7">
        <f t="shared" si="3"/>
        <v>37</v>
      </c>
      <c r="M7" t="str">
        <f t="shared" si="4"/>
        <v>Capital - actions d'attribution</v>
      </c>
    </row>
    <row r="8" spans="5:13" ht="15" customHeight="1" x14ac:dyDescent="0.25">
      <c r="E8" s="8" t="s">
        <v>1235</v>
      </c>
      <c r="F8" s="17"/>
      <c r="G8" s="3" t="s">
        <v>38</v>
      </c>
      <c r="I8" t="str">
        <f t="shared" si="0"/>
        <v xml:space="preserve">1014 </v>
      </c>
      <c r="J8" t="str">
        <f t="shared" si="1"/>
        <v>1014</v>
      </c>
      <c r="K8">
        <f t="shared" si="2"/>
        <v>4</v>
      </c>
      <c r="L8">
        <f t="shared" si="3"/>
        <v>71</v>
      </c>
      <c r="M8" t="str">
        <f t="shared" si="4"/>
        <v>Capital - participation des employeurs à l'effort de construction</v>
      </c>
    </row>
    <row r="9" spans="5:13" ht="15" customHeight="1" x14ac:dyDescent="0.25">
      <c r="E9" s="8" t="s">
        <v>1236</v>
      </c>
      <c r="F9" s="17"/>
      <c r="G9" s="3" t="s">
        <v>38</v>
      </c>
      <c r="I9" t="str">
        <f t="shared" si="0"/>
        <v xml:space="preserve">1018 </v>
      </c>
      <c r="J9" t="str">
        <f t="shared" si="1"/>
        <v>1018</v>
      </c>
      <c r="K9">
        <f t="shared" si="2"/>
        <v>4</v>
      </c>
      <c r="L9">
        <f t="shared" si="3"/>
        <v>53</v>
      </c>
      <c r="M9" t="str">
        <f t="shared" si="4"/>
        <v>Capital - actions d'attribution (ancien régime)</v>
      </c>
    </row>
    <row r="10" spans="5:13" ht="15" customHeight="1" x14ac:dyDescent="0.25">
      <c r="E10" s="7" t="s">
        <v>1237</v>
      </c>
      <c r="F10" s="2" t="s">
        <v>2</v>
      </c>
      <c r="G10" s="3" t="s">
        <v>2</v>
      </c>
      <c r="I10" t="str">
        <f t="shared" si="0"/>
        <v xml:space="preserve">102  </v>
      </c>
      <c r="J10" t="str">
        <f t="shared" si="1"/>
        <v>102</v>
      </c>
      <c r="K10">
        <f t="shared" si="2"/>
        <v>3</v>
      </c>
      <c r="L10">
        <f t="shared" si="3"/>
        <v>14</v>
      </c>
      <c r="M10" t="str">
        <f t="shared" si="4"/>
        <v>Dotations</v>
      </c>
    </row>
    <row r="11" spans="5:13" ht="15" customHeight="1" x14ac:dyDescent="0.25">
      <c r="E11" s="8" t="s">
        <v>1238</v>
      </c>
      <c r="F11" s="2" t="s">
        <v>38</v>
      </c>
      <c r="G11" s="18"/>
      <c r="I11" t="str">
        <f t="shared" si="0"/>
        <v xml:space="preserve">1021 </v>
      </c>
      <c r="J11" t="str">
        <f t="shared" si="1"/>
        <v>1021</v>
      </c>
      <c r="K11">
        <f t="shared" si="2"/>
        <v>4</v>
      </c>
      <c r="L11">
        <f t="shared" si="3"/>
        <v>23</v>
      </c>
      <c r="M11" t="str">
        <f t="shared" si="4"/>
        <v>Dotation initiale</v>
      </c>
    </row>
    <row r="12" spans="5:13" ht="15" customHeight="1" x14ac:dyDescent="0.25">
      <c r="E12" s="8" t="s">
        <v>1239</v>
      </c>
      <c r="F12" s="2" t="s">
        <v>2</v>
      </c>
      <c r="G12" s="18"/>
      <c r="I12" t="str">
        <f t="shared" si="0"/>
        <v xml:space="preserve">1022 </v>
      </c>
      <c r="J12" t="str">
        <f t="shared" si="1"/>
        <v>1022</v>
      </c>
      <c r="K12">
        <f t="shared" si="2"/>
        <v>4</v>
      </c>
      <c r="L12">
        <f t="shared" si="3"/>
        <v>28</v>
      </c>
      <c r="M12" t="str">
        <f t="shared" si="4"/>
        <v>Complément de dotation</v>
      </c>
    </row>
    <row r="13" spans="5:13" ht="15" customHeight="1" x14ac:dyDescent="0.25">
      <c r="E13" s="8" t="s">
        <v>1240</v>
      </c>
      <c r="F13" s="17"/>
      <c r="G13" s="3" t="s">
        <v>2</v>
      </c>
      <c r="I13" t="str">
        <f t="shared" si="0"/>
        <v xml:space="preserve">1023 </v>
      </c>
      <c r="J13" t="str">
        <f t="shared" si="1"/>
        <v>1023</v>
      </c>
      <c r="K13">
        <f t="shared" si="2"/>
        <v>4</v>
      </c>
      <c r="L13">
        <f t="shared" si="3"/>
        <v>38</v>
      </c>
      <c r="M13" t="str">
        <f t="shared" si="4"/>
        <v>Fonds de dotation (fondation HLM)</v>
      </c>
    </row>
    <row r="14" spans="5:13" ht="15" customHeight="1" x14ac:dyDescent="0.25">
      <c r="E14" s="7" t="s">
        <v>1241</v>
      </c>
      <c r="F14" s="2" t="s">
        <v>2</v>
      </c>
      <c r="G14" s="18"/>
      <c r="I14" t="str">
        <f t="shared" si="0"/>
        <v xml:space="preserve">103  </v>
      </c>
      <c r="J14" t="str">
        <f t="shared" si="1"/>
        <v>103</v>
      </c>
      <c r="K14">
        <f t="shared" si="2"/>
        <v>3</v>
      </c>
      <c r="L14">
        <f t="shared" si="3"/>
        <v>85</v>
      </c>
      <c r="M14" t="str">
        <f t="shared" si="4"/>
        <v>Autres fonds propres - Autres compléments de dotation et dons et legs en capital</v>
      </c>
    </row>
    <row r="15" spans="5:13" ht="15" customHeight="1" x14ac:dyDescent="0.25">
      <c r="E15" s="8" t="s">
        <v>1242</v>
      </c>
      <c r="F15" s="2" t="s">
        <v>38</v>
      </c>
      <c r="G15" s="18"/>
      <c r="I15" t="str">
        <f t="shared" si="0"/>
        <v xml:space="preserve">1031 </v>
      </c>
      <c r="J15" t="str">
        <f t="shared" si="1"/>
        <v>1031</v>
      </c>
      <c r="K15">
        <f t="shared" si="2"/>
        <v>4</v>
      </c>
      <c r="L15">
        <f t="shared" si="3"/>
        <v>43</v>
      </c>
      <c r="M15" t="str">
        <f t="shared" si="4"/>
        <v>Autres compléments de dotation - Etat</v>
      </c>
    </row>
    <row r="16" spans="5:13" ht="15" customHeight="1" x14ac:dyDescent="0.25">
      <c r="E16" s="9" t="s">
        <v>1243</v>
      </c>
      <c r="F16" s="2" t="s">
        <v>2</v>
      </c>
      <c r="G16" s="18"/>
      <c r="I16" t="str">
        <f t="shared" si="0"/>
        <v>10311</v>
      </c>
      <c r="J16" t="str">
        <f t="shared" si="1"/>
        <v>10311</v>
      </c>
      <c r="K16">
        <f t="shared" si="2"/>
        <v>5</v>
      </c>
      <c r="L16">
        <f t="shared" si="3"/>
        <v>42</v>
      </c>
      <c r="M16" t="str">
        <f t="shared" si="4"/>
        <v>Dotations exceptionnelles de l'Etat</v>
      </c>
    </row>
    <row r="17" spans="5:13" ht="15" customHeight="1" x14ac:dyDescent="0.25">
      <c r="E17" s="9" t="s">
        <v>1244</v>
      </c>
      <c r="F17" s="2" t="s">
        <v>2</v>
      </c>
      <c r="G17" s="18"/>
      <c r="I17" t="str">
        <f t="shared" si="0"/>
        <v>10318</v>
      </c>
      <c r="J17" t="str">
        <f t="shared" si="1"/>
        <v>10318</v>
      </c>
      <c r="K17">
        <f t="shared" si="2"/>
        <v>5</v>
      </c>
      <c r="L17">
        <f t="shared" si="3"/>
        <v>23</v>
      </c>
      <c r="M17" t="str">
        <f t="shared" si="4"/>
        <v>Autres dotations</v>
      </c>
    </row>
    <row r="18" spans="5:13" ht="15" customHeight="1" x14ac:dyDescent="0.25">
      <c r="E18" s="8" t="s">
        <v>1245</v>
      </c>
      <c r="F18" s="2" t="s">
        <v>2</v>
      </c>
      <c r="G18" s="18"/>
      <c r="I18" t="str">
        <f t="shared" si="0"/>
        <v xml:space="preserve">1032 </v>
      </c>
      <c r="J18" t="str">
        <f t="shared" si="1"/>
        <v>1032</v>
      </c>
      <c r="K18">
        <f t="shared" si="2"/>
        <v>4</v>
      </c>
      <c r="L18">
        <f t="shared" si="3"/>
        <v>69</v>
      </c>
      <c r="M18" t="str">
        <f t="shared" si="4"/>
        <v>Autres compléments de dotation - Autres collectivités publiques</v>
      </c>
    </row>
    <row r="19" spans="5:13" ht="15" customHeight="1" x14ac:dyDescent="0.25">
      <c r="E19" s="8" t="s">
        <v>1246</v>
      </c>
      <c r="F19" s="2" t="s">
        <v>2</v>
      </c>
      <c r="G19" s="18"/>
      <c r="I19" t="str">
        <f t="shared" si="0"/>
        <v xml:space="preserve">1033 </v>
      </c>
      <c r="J19" t="str">
        <f t="shared" si="1"/>
        <v>1033</v>
      </c>
      <c r="K19">
        <f t="shared" si="2"/>
        <v>4</v>
      </c>
      <c r="L19">
        <f t="shared" si="3"/>
        <v>29</v>
      </c>
      <c r="M19" t="str">
        <f t="shared" si="4"/>
        <v>Dons et legs en capital</v>
      </c>
    </row>
    <row r="20" spans="5:13" ht="15" customHeight="1" x14ac:dyDescent="0.25">
      <c r="E20" s="7" t="s">
        <v>1247</v>
      </c>
      <c r="F20" s="17"/>
      <c r="G20" s="3" t="s">
        <v>2</v>
      </c>
      <c r="I20" t="str">
        <f t="shared" si="0"/>
        <v xml:space="preserve">104  </v>
      </c>
      <c r="J20" t="str">
        <f t="shared" si="1"/>
        <v>104</v>
      </c>
      <c r="K20">
        <f t="shared" si="2"/>
        <v>3</v>
      </c>
      <c r="L20">
        <f t="shared" si="3"/>
        <v>36</v>
      </c>
      <c r="M20" t="str">
        <f t="shared" si="4"/>
        <v>Primes liées au capital social</v>
      </c>
    </row>
    <row r="21" spans="5:13" ht="15" customHeight="1" x14ac:dyDescent="0.25">
      <c r="E21" s="8" t="s">
        <v>1248</v>
      </c>
      <c r="F21" s="17"/>
      <c r="G21" s="3" t="s">
        <v>38</v>
      </c>
      <c r="I21" t="str">
        <f t="shared" si="0"/>
        <v xml:space="preserve">1041 </v>
      </c>
      <c r="J21" t="str">
        <f t="shared" si="1"/>
        <v>1041</v>
      </c>
      <c r="K21">
        <f t="shared" si="2"/>
        <v>4</v>
      </c>
      <c r="L21">
        <f t="shared" si="3"/>
        <v>22</v>
      </c>
      <c r="M21" t="str">
        <f t="shared" si="4"/>
        <v>Primes d'émission</v>
      </c>
    </row>
    <row r="22" spans="5:13" ht="15" customHeight="1" x14ac:dyDescent="0.25">
      <c r="E22" s="8" t="s">
        <v>1249</v>
      </c>
      <c r="F22" s="17"/>
      <c r="G22" s="3" t="s">
        <v>38</v>
      </c>
      <c r="I22" t="str">
        <f t="shared" si="0"/>
        <v xml:space="preserve">1042 </v>
      </c>
      <c r="J22" t="str">
        <f t="shared" si="1"/>
        <v>1042</v>
      </c>
      <c r="K22">
        <f t="shared" si="2"/>
        <v>4</v>
      </c>
      <c r="L22">
        <f t="shared" si="3"/>
        <v>22</v>
      </c>
      <c r="M22" t="str">
        <f t="shared" si="4"/>
        <v>Primes de fusion</v>
      </c>
    </row>
    <row r="23" spans="5:13" ht="15" customHeight="1" x14ac:dyDescent="0.25">
      <c r="E23" s="8" t="s">
        <v>1250</v>
      </c>
      <c r="F23" s="17"/>
      <c r="G23" s="3" t="s">
        <v>38</v>
      </c>
      <c r="I23" t="str">
        <f t="shared" si="0"/>
        <v xml:space="preserve">1043 </v>
      </c>
      <c r="J23" t="str">
        <f t="shared" si="1"/>
        <v>1043</v>
      </c>
      <c r="K23">
        <f t="shared" si="2"/>
        <v>4</v>
      </c>
      <c r="L23">
        <f t="shared" si="3"/>
        <v>21</v>
      </c>
      <c r="M23" t="str">
        <f t="shared" si="4"/>
        <v>Primes d'apport</v>
      </c>
    </row>
    <row r="24" spans="5:13" ht="15" customHeight="1" x14ac:dyDescent="0.25">
      <c r="E24" s="7" t="s">
        <v>1251</v>
      </c>
      <c r="F24" s="17"/>
      <c r="G24" s="3" t="s">
        <v>2</v>
      </c>
      <c r="I24" t="str">
        <f t="shared" si="0"/>
        <v xml:space="preserve">105  </v>
      </c>
      <c r="J24" t="str">
        <f t="shared" si="1"/>
        <v>105</v>
      </c>
      <c r="K24">
        <f t="shared" si="2"/>
        <v>3</v>
      </c>
      <c r="L24">
        <f t="shared" si="3"/>
        <v>28</v>
      </c>
      <c r="M24" t="str">
        <f t="shared" si="4"/>
        <v>Ecarts de réévaluation</v>
      </c>
    </row>
    <row r="25" spans="5:13" ht="15" customHeight="1" x14ac:dyDescent="0.25">
      <c r="E25" s="8" t="s">
        <v>1252</v>
      </c>
      <c r="F25" s="17"/>
      <c r="G25" s="3" t="s">
        <v>38</v>
      </c>
      <c r="I25" t="str">
        <f t="shared" si="0"/>
        <v xml:space="preserve">1051 </v>
      </c>
      <c r="J25" t="str">
        <f t="shared" si="1"/>
        <v>1051</v>
      </c>
      <c r="K25">
        <f t="shared" si="2"/>
        <v>4</v>
      </c>
      <c r="L25">
        <f t="shared" si="3"/>
        <v>37</v>
      </c>
      <c r="M25" t="str">
        <f t="shared" si="4"/>
        <v>Réserve spéciale de réévaluation</v>
      </c>
    </row>
    <row r="26" spans="5:13" ht="15" customHeight="1" x14ac:dyDescent="0.25">
      <c r="E26" s="7" t="s">
        <v>1253</v>
      </c>
      <c r="F26" s="2" t="s">
        <v>2</v>
      </c>
      <c r="G26" s="3" t="s">
        <v>2</v>
      </c>
      <c r="I26" t="str">
        <f t="shared" si="0"/>
        <v xml:space="preserve">106  </v>
      </c>
      <c r="J26" t="str">
        <f t="shared" si="1"/>
        <v>106</v>
      </c>
      <c r="K26">
        <f t="shared" si="2"/>
        <v>3</v>
      </c>
      <c r="L26">
        <f t="shared" si="3"/>
        <v>14</v>
      </c>
      <c r="M26" t="str">
        <f t="shared" si="4"/>
        <v>Réserves</v>
      </c>
    </row>
    <row r="27" spans="5:13" ht="15" customHeight="1" x14ac:dyDescent="0.25">
      <c r="E27" s="8" t="s">
        <v>1254</v>
      </c>
      <c r="F27" s="17"/>
      <c r="G27" s="3" t="s">
        <v>2</v>
      </c>
      <c r="I27" t="str">
        <f t="shared" si="0"/>
        <v xml:space="preserve">1061 </v>
      </c>
      <c r="J27" t="str">
        <f t="shared" si="1"/>
        <v>1061</v>
      </c>
      <c r="K27">
        <f t="shared" si="2"/>
        <v>4</v>
      </c>
      <c r="L27">
        <f t="shared" si="3"/>
        <v>20</v>
      </c>
      <c r="M27" t="str">
        <f t="shared" si="4"/>
        <v>Réserve légale</v>
      </c>
    </row>
    <row r="28" spans="5:13" ht="15" customHeight="1" x14ac:dyDescent="0.25">
      <c r="E28" s="8" t="s">
        <v>1255</v>
      </c>
      <c r="F28" s="17"/>
      <c r="G28" s="3" t="s">
        <v>2</v>
      </c>
      <c r="I28" t="str">
        <f t="shared" si="0"/>
        <v xml:space="preserve">1063 </v>
      </c>
      <c r="J28" t="str">
        <f t="shared" si="1"/>
        <v>1063</v>
      </c>
      <c r="K28">
        <f t="shared" si="2"/>
        <v>4</v>
      </c>
      <c r="L28">
        <f t="shared" si="3"/>
        <v>44</v>
      </c>
      <c r="M28" t="str">
        <f t="shared" si="4"/>
        <v>Réserves statutaires ou contractuelles</v>
      </c>
    </row>
    <row r="29" spans="5:13" ht="15" customHeight="1" x14ac:dyDescent="0.25">
      <c r="E29" s="8" t="s">
        <v>1256</v>
      </c>
      <c r="F29" s="2" t="s">
        <v>2</v>
      </c>
      <c r="G29" s="18"/>
      <c r="I29" t="str">
        <f>MID(E29,1,6)</f>
        <v xml:space="preserve">1067  </v>
      </c>
      <c r="J29" t="str">
        <f t="shared" si="1"/>
        <v>1067</v>
      </c>
      <c r="K29">
        <f t="shared" si="2"/>
        <v>4</v>
      </c>
      <c r="L29">
        <f t="shared" si="3"/>
        <v>58</v>
      </c>
      <c r="M29" t="str">
        <f t="shared" si="4"/>
        <v>Excédents d'exploitation affectés à l'investissement</v>
      </c>
    </row>
    <row r="30" spans="5:13" ht="15" customHeight="1" x14ac:dyDescent="0.25">
      <c r="E30" s="9" t="s">
        <v>1257</v>
      </c>
      <c r="F30" s="2" t="s">
        <v>38</v>
      </c>
      <c r="G30" s="18"/>
      <c r="I30" t="str">
        <f t="shared" ref="I30:I45" si="5">MID(E30,1,6)</f>
        <v xml:space="preserve">10671 </v>
      </c>
      <c r="J30" t="str">
        <f t="shared" si="1"/>
        <v>10671</v>
      </c>
      <c r="K30">
        <f t="shared" si="2"/>
        <v>5</v>
      </c>
      <c r="L30">
        <f t="shared" si="3"/>
        <v>135</v>
      </c>
      <c r="M30" t="str">
        <f t="shared" si="4"/>
        <v>« Excédents d'exploitation affectés à l'investissement - Activités relevant du service d'intérêt économique général depuis 2021 »</v>
      </c>
    </row>
    <row r="31" spans="5:13" ht="15" customHeight="1" x14ac:dyDescent="0.25">
      <c r="E31" s="11" t="s">
        <v>1258</v>
      </c>
      <c r="F31" s="2" t="s">
        <v>38</v>
      </c>
      <c r="G31" s="18"/>
      <c r="I31" t="str">
        <f t="shared" si="5"/>
        <v>106716</v>
      </c>
      <c r="J31" t="str">
        <f t="shared" si="1"/>
        <v>106716</v>
      </c>
      <c r="K31">
        <f t="shared" si="2"/>
        <v>6</v>
      </c>
      <c r="L31">
        <f t="shared" si="3"/>
        <v>107</v>
      </c>
      <c r="M31" t="str">
        <f t="shared" si="4"/>
        <v>« Excédents d’exploitation affectés à l’investissement – Activité d’organisme de foncier solidaire »</v>
      </c>
    </row>
    <row r="32" spans="5:13" ht="15" customHeight="1" x14ac:dyDescent="0.25">
      <c r="E32" s="11" t="s">
        <v>1259</v>
      </c>
      <c r="F32" s="2" t="s">
        <v>38</v>
      </c>
      <c r="G32" s="18"/>
      <c r="I32" t="str">
        <f t="shared" si="5"/>
        <v>106718</v>
      </c>
      <c r="J32" t="str">
        <f t="shared" si="1"/>
        <v>106718</v>
      </c>
      <c r="K32">
        <f t="shared" si="2"/>
        <v>6</v>
      </c>
      <c r="L32">
        <f t="shared" si="3"/>
        <v>112</v>
      </c>
      <c r="M32" t="str">
        <f t="shared" si="4"/>
        <v>« Excédents d’exploitation affectés à l’investissement – Hors activité d’organisme de foncier solidaire »</v>
      </c>
    </row>
    <row r="33" spans="5:13" ht="15" customHeight="1" x14ac:dyDescent="0.25">
      <c r="E33" s="9" t="s">
        <v>1260</v>
      </c>
      <c r="F33" s="2" t="s">
        <v>38</v>
      </c>
      <c r="G33" s="18"/>
      <c r="I33" t="str">
        <f t="shared" si="5"/>
        <v xml:space="preserve">10672 </v>
      </c>
      <c r="J33" t="str">
        <f t="shared" si="1"/>
        <v>10672</v>
      </c>
      <c r="K33">
        <f t="shared" si="2"/>
        <v>5</v>
      </c>
      <c r="L33">
        <f t="shared" si="3"/>
        <v>142</v>
      </c>
      <c r="M33" t="str">
        <f t="shared" si="4"/>
        <v>« Excédents d'exploitation affectés à l'investissement - Activités ne relevant pas du service d'intérêt économique général depuis 2021 »</v>
      </c>
    </row>
    <row r="34" spans="5:13" ht="15" customHeight="1" x14ac:dyDescent="0.25">
      <c r="E34" s="9" t="s">
        <v>1261</v>
      </c>
      <c r="F34" s="2" t="s">
        <v>38</v>
      </c>
      <c r="G34" s="18"/>
      <c r="I34" t="str">
        <f t="shared" si="5"/>
        <v xml:space="preserve">10678 </v>
      </c>
      <c r="J34" t="str">
        <f t="shared" si="1"/>
        <v>10678</v>
      </c>
      <c r="K34">
        <f t="shared" si="2"/>
        <v>5</v>
      </c>
      <c r="L34">
        <f t="shared" si="3"/>
        <v>93</v>
      </c>
      <c r="M34" t="str">
        <f t="shared" si="4"/>
        <v>« Excédents d'exploitation affectés à l'investissement - Activités antérieures à 2021 »</v>
      </c>
    </row>
    <row r="35" spans="5:13" ht="15" customHeight="1" x14ac:dyDescent="0.25">
      <c r="E35" s="8" t="s">
        <v>1262</v>
      </c>
      <c r="F35" s="2" t="s">
        <v>2</v>
      </c>
      <c r="G35" s="3" t="s">
        <v>2</v>
      </c>
      <c r="I35" t="str">
        <f t="shared" si="5"/>
        <v xml:space="preserve">1068  </v>
      </c>
      <c r="J35" t="str">
        <f t="shared" si="1"/>
        <v>1068</v>
      </c>
      <c r="K35">
        <f t="shared" si="2"/>
        <v>4</v>
      </c>
      <c r="L35">
        <f t="shared" si="3"/>
        <v>21</v>
      </c>
      <c r="M35" t="str">
        <f t="shared" si="4"/>
        <v>Autres réserves</v>
      </c>
    </row>
    <row r="36" spans="5:13" ht="15" customHeight="1" x14ac:dyDescent="0.25">
      <c r="E36" s="9" t="s">
        <v>1263</v>
      </c>
      <c r="F36" s="2" t="s">
        <v>2</v>
      </c>
      <c r="G36" s="3" t="s">
        <v>2</v>
      </c>
      <c r="I36" t="str">
        <f t="shared" si="5"/>
        <v xml:space="preserve">10685 </v>
      </c>
      <c r="J36" t="str">
        <f t="shared" si="1"/>
        <v>10685</v>
      </c>
      <c r="K36">
        <f t="shared" si="2"/>
        <v>5</v>
      </c>
      <c r="L36">
        <f t="shared" si="3"/>
        <v>40</v>
      </c>
      <c r="M36" t="str">
        <f t="shared" si="4"/>
        <v>Réserves sur cessions immobilières</v>
      </c>
    </row>
    <row r="37" spans="5:13" ht="15" customHeight="1" x14ac:dyDescent="0.25">
      <c r="E37" s="12" t="s">
        <v>1264</v>
      </c>
      <c r="F37" s="2" t="s">
        <v>2</v>
      </c>
      <c r="G37" s="3" t="s">
        <v>2</v>
      </c>
      <c r="I37" t="str">
        <f t="shared" si="5"/>
        <v>106851</v>
      </c>
      <c r="J37" t="str">
        <f t="shared" si="1"/>
        <v>106851</v>
      </c>
      <c r="K37">
        <f t="shared" si="2"/>
        <v>6</v>
      </c>
      <c r="L37">
        <f t="shared" si="3"/>
        <v>118</v>
      </c>
      <c r="M37" t="str">
        <f t="shared" si="4"/>
        <v>« Réserves sur cessions immobilières – Activités relevant du service d’intérêt économique général depuis 2021 »</v>
      </c>
    </row>
    <row r="38" spans="5:13" ht="15" customHeight="1" x14ac:dyDescent="0.25">
      <c r="E38" s="11" t="s">
        <v>1</v>
      </c>
      <c r="F38" s="2" t="s">
        <v>2</v>
      </c>
      <c r="G38" s="3" t="s">
        <v>2</v>
      </c>
      <c r="I38" t="str">
        <f t="shared" si="5"/>
        <v>106852</v>
      </c>
      <c r="J38" t="str">
        <f t="shared" si="1"/>
        <v>106852</v>
      </c>
      <c r="K38">
        <f t="shared" si="2"/>
        <v>6</v>
      </c>
      <c r="L38">
        <f t="shared" si="3"/>
        <v>125</v>
      </c>
      <c r="M38" t="str">
        <f t="shared" si="4"/>
        <v>« Réserves sur cessions immobilières – Activités ne relevant pas du service d’intérêt économique général depuis 2021 »</v>
      </c>
    </row>
    <row r="39" spans="5:13" ht="15" customHeight="1" x14ac:dyDescent="0.25">
      <c r="E39" s="11" t="s">
        <v>3</v>
      </c>
      <c r="F39" s="2" t="s">
        <v>2</v>
      </c>
      <c r="G39" s="3" t="s">
        <v>2</v>
      </c>
      <c r="I39" t="str">
        <f t="shared" si="5"/>
        <v>106858</v>
      </c>
      <c r="J39" t="str">
        <f t="shared" si="1"/>
        <v>106858</v>
      </c>
      <c r="K39">
        <f t="shared" si="2"/>
        <v>6</v>
      </c>
      <c r="L39">
        <f t="shared" si="3"/>
        <v>75</v>
      </c>
      <c r="M39" t="str">
        <f t="shared" si="4"/>
        <v>« Réserves sur cessions immobilières – Activités antérieures à 2021»</v>
      </c>
    </row>
    <row r="40" spans="5:13" ht="15" customHeight="1" x14ac:dyDescent="0.25">
      <c r="E40" s="9" t="s">
        <v>4</v>
      </c>
      <c r="F40" s="2" t="s">
        <v>2</v>
      </c>
      <c r="G40" s="3" t="s">
        <v>2</v>
      </c>
      <c r="I40" t="str">
        <f t="shared" si="5"/>
        <v xml:space="preserve">10688 </v>
      </c>
      <c r="J40" t="str">
        <f t="shared" si="1"/>
        <v>10688</v>
      </c>
      <c r="K40">
        <f t="shared" si="2"/>
        <v>5</v>
      </c>
      <c r="L40">
        <f t="shared" si="3"/>
        <v>23</v>
      </c>
      <c r="M40" t="str">
        <f t="shared" si="4"/>
        <v>Réserves diverses</v>
      </c>
    </row>
    <row r="41" spans="5:13" ht="15" customHeight="1" x14ac:dyDescent="0.25">
      <c r="E41" s="11" t="s">
        <v>5</v>
      </c>
      <c r="F41" s="2" t="s">
        <v>2</v>
      </c>
      <c r="G41" s="3" t="s">
        <v>2</v>
      </c>
      <c r="I41" t="str">
        <f t="shared" si="5"/>
        <v>106881</v>
      </c>
      <c r="J41" t="str">
        <f t="shared" si="1"/>
        <v>106881</v>
      </c>
      <c r="K41">
        <f t="shared" si="2"/>
        <v>6</v>
      </c>
      <c r="L41">
        <f t="shared" si="3"/>
        <v>105</v>
      </c>
      <c r="M41" t="str">
        <f t="shared" si="4"/>
        <v>« Réserves diverses – Activités relevant du service d’intérêt économique général depuis 2021 »</v>
      </c>
    </row>
    <row r="42" spans="5:13" ht="15" customHeight="1" x14ac:dyDescent="0.25">
      <c r="E42" s="13" t="s">
        <v>6</v>
      </c>
      <c r="F42" s="2" t="s">
        <v>2</v>
      </c>
      <c r="G42" s="3" t="s">
        <v>2</v>
      </c>
      <c r="I42" t="str">
        <f>MID(E42,1,7)</f>
        <v>1068816</v>
      </c>
      <c r="J42" t="str">
        <f t="shared" si="1"/>
        <v>1068816</v>
      </c>
      <c r="K42">
        <f t="shared" si="2"/>
        <v>7</v>
      </c>
      <c r="L42">
        <f t="shared" si="3"/>
        <v>79</v>
      </c>
      <c r="M42" t="str">
        <f t="shared" si="4"/>
        <v>« Réserves diverses – Activité d’organisme de foncier solidaire »</v>
      </c>
    </row>
    <row r="43" spans="5:13" ht="15" customHeight="1" x14ac:dyDescent="0.25">
      <c r="E43" s="13" t="s">
        <v>7</v>
      </c>
      <c r="F43" s="2" t="s">
        <v>2</v>
      </c>
      <c r="G43" s="3" t="s">
        <v>2</v>
      </c>
      <c r="I43" t="str">
        <f>MID(E43,1,7)</f>
        <v>1068818</v>
      </c>
      <c r="J43" t="str">
        <f t="shared" si="1"/>
        <v>1068818</v>
      </c>
      <c r="K43">
        <f t="shared" si="2"/>
        <v>7</v>
      </c>
      <c r="L43">
        <f t="shared" si="3"/>
        <v>78</v>
      </c>
      <c r="M43" t="str">
        <f t="shared" si="4"/>
        <v>« Réserves diverses – Hors activité d’organisme de foncier solidaire »</v>
      </c>
    </row>
    <row r="44" spans="5:13" ht="15" customHeight="1" x14ac:dyDescent="0.25">
      <c r="E44" s="11" t="s">
        <v>8</v>
      </c>
      <c r="F44" s="2" t="s">
        <v>2</v>
      </c>
      <c r="G44" s="3" t="s">
        <v>2</v>
      </c>
      <c r="I44" t="str">
        <f t="shared" si="5"/>
        <v>106882</v>
      </c>
      <c r="J44" t="str">
        <f t="shared" si="1"/>
        <v>106882</v>
      </c>
      <c r="K44">
        <f t="shared" si="2"/>
        <v>6</v>
      </c>
      <c r="L44">
        <f t="shared" si="3"/>
        <v>117</v>
      </c>
      <c r="M44" t="str">
        <f t="shared" si="4"/>
        <v>« Réserves diverses – Activités ne relevant pas du service d’intérêt économique général depuis 2021 »</v>
      </c>
    </row>
    <row r="45" spans="5:13" ht="15" customHeight="1" x14ac:dyDescent="0.25">
      <c r="E45" s="14" t="s">
        <v>9</v>
      </c>
      <c r="F45" s="2" t="s">
        <v>2</v>
      </c>
      <c r="G45" s="3" t="s">
        <v>2</v>
      </c>
      <c r="I45" t="str">
        <f t="shared" si="5"/>
        <v>106888</v>
      </c>
      <c r="J45" t="str">
        <f t="shared" si="1"/>
        <v>106888</v>
      </c>
      <c r="K45">
        <f t="shared" si="2"/>
        <v>6</v>
      </c>
      <c r="L45">
        <f t="shared" si="3"/>
        <v>59</v>
      </c>
      <c r="M45" t="str">
        <f t="shared" si="4"/>
        <v>« Réserves diverses – Activités antérieures à 2021 »</v>
      </c>
    </row>
    <row r="46" spans="5:13" ht="15" customHeight="1" x14ac:dyDescent="0.25">
      <c r="E46" s="15" t="s">
        <v>10</v>
      </c>
      <c r="F46" s="5" t="s">
        <v>2</v>
      </c>
      <c r="G46" s="6" t="s">
        <v>2</v>
      </c>
      <c r="I46" t="str">
        <f>MID(E46,1,4)</f>
        <v xml:space="preserve">11  </v>
      </c>
      <c r="J46" t="str">
        <f t="shared" si="1"/>
        <v>11</v>
      </c>
      <c r="K46">
        <f t="shared" si="2"/>
        <v>2</v>
      </c>
      <c r="L46">
        <f t="shared" si="3"/>
        <v>51</v>
      </c>
      <c r="M46" t="str">
        <f t="shared" si="4"/>
        <v>REPORT A NOUVEAU (solde créditeur ou débiteur)</v>
      </c>
    </row>
    <row r="47" spans="5:13" ht="15" customHeight="1" x14ac:dyDescent="0.25">
      <c r="E47" s="7" t="s">
        <v>11</v>
      </c>
      <c r="F47" s="2" t="s">
        <v>2</v>
      </c>
      <c r="G47" s="3" t="s">
        <v>2</v>
      </c>
      <c r="I47" t="str">
        <f t="shared" ref="I47" si="6">MID(E47,1,4)</f>
        <v xml:space="preserve">110 </v>
      </c>
      <c r="J47" t="str">
        <f t="shared" si="1"/>
        <v>110</v>
      </c>
      <c r="K47">
        <f t="shared" si="2"/>
        <v>3</v>
      </c>
      <c r="L47">
        <f t="shared" si="3"/>
        <v>40</v>
      </c>
      <c r="M47" t="str">
        <f t="shared" si="4"/>
        <v>Report à nouveau (solde créditeur)</v>
      </c>
    </row>
    <row r="48" spans="5:13" ht="15" customHeight="1" x14ac:dyDescent="0.25">
      <c r="E48" s="8" t="s">
        <v>12</v>
      </c>
      <c r="F48" s="2" t="s">
        <v>2</v>
      </c>
      <c r="G48" s="3" t="s">
        <v>2</v>
      </c>
      <c r="I48" t="str">
        <f>MID(E48,1,5)</f>
        <v>11011</v>
      </c>
      <c r="J48" t="str">
        <f t="shared" si="1"/>
        <v>11011</v>
      </c>
      <c r="K48">
        <f t="shared" si="2"/>
        <v>5</v>
      </c>
      <c r="L48">
        <f t="shared" si="3"/>
        <v>129</v>
      </c>
      <c r="M48" t="str">
        <f t="shared" si="4"/>
        <v>« Report à nouveau (solde créditeur) - Activités relevant du service d'intérêt économique général depuis 2021 »</v>
      </c>
    </row>
    <row r="49" spans="5:13" ht="15" customHeight="1" x14ac:dyDescent="0.25">
      <c r="E49" s="9" t="s">
        <v>13</v>
      </c>
      <c r="F49" s="2" t="s">
        <v>2</v>
      </c>
      <c r="G49" s="3" t="s">
        <v>2</v>
      </c>
      <c r="I49" t="str">
        <f>MID(E49,1,6)</f>
        <v>110116</v>
      </c>
      <c r="J49" t="str">
        <f t="shared" si="1"/>
        <v>110116</v>
      </c>
      <c r="K49">
        <f t="shared" si="2"/>
        <v>6</v>
      </c>
      <c r="L49">
        <f t="shared" si="3"/>
        <v>89</v>
      </c>
      <c r="M49" t="str">
        <f t="shared" si="4"/>
        <v>« Report à nouveau (solde créditeur) - Activité d'organisme de foncier solidaire »</v>
      </c>
    </row>
    <row r="50" spans="5:13" ht="15" customHeight="1" x14ac:dyDescent="0.25">
      <c r="E50" s="9" t="s">
        <v>14</v>
      </c>
      <c r="F50" s="2" t="s">
        <v>2</v>
      </c>
      <c r="G50" s="3" t="s">
        <v>2</v>
      </c>
      <c r="I50" t="str">
        <f t="shared" ref="I50:I113" si="7">MID(E50,1,6)</f>
        <v>110118</v>
      </c>
      <c r="J50" t="str">
        <f t="shared" si="1"/>
        <v>110118</v>
      </c>
      <c r="K50">
        <f t="shared" si="2"/>
        <v>6</v>
      </c>
      <c r="L50">
        <f t="shared" si="3"/>
        <v>105</v>
      </c>
      <c r="M50" t="str">
        <f t="shared" si="4"/>
        <v>« Report à nouveau (solde créditeur) - Hors activité d'organisme de foncier solidaire »</v>
      </c>
    </row>
    <row r="51" spans="5:13" ht="15" customHeight="1" x14ac:dyDescent="0.25">
      <c r="E51" s="8" t="s">
        <v>15</v>
      </c>
      <c r="F51" s="2" t="s">
        <v>2</v>
      </c>
      <c r="G51" s="3" t="s">
        <v>2</v>
      </c>
      <c r="I51" t="str">
        <f t="shared" si="7"/>
        <v xml:space="preserve">11012 </v>
      </c>
      <c r="J51" t="str">
        <f t="shared" si="1"/>
        <v>11012</v>
      </c>
      <c r="K51">
        <f t="shared" si="2"/>
        <v>5</v>
      </c>
      <c r="L51">
        <f t="shared" si="3"/>
        <v>124</v>
      </c>
      <c r="M51" t="str">
        <f t="shared" si="4"/>
        <v>« Report à nouveau (solde créditeur) - Activités ne relevant pas du service d'intérêt économique général depuis 2021 »</v>
      </c>
    </row>
    <row r="52" spans="5:13" ht="15" customHeight="1" x14ac:dyDescent="0.25">
      <c r="E52" s="8" t="s">
        <v>16</v>
      </c>
      <c r="F52" s="2" t="s">
        <v>2</v>
      </c>
      <c r="G52" s="3" t="s">
        <v>2</v>
      </c>
      <c r="I52" t="str">
        <f t="shared" si="7"/>
        <v xml:space="preserve">11018 </v>
      </c>
      <c r="J52" t="str">
        <f t="shared" si="1"/>
        <v>11018</v>
      </c>
      <c r="K52">
        <f t="shared" si="2"/>
        <v>5</v>
      </c>
      <c r="L52">
        <f t="shared" si="3"/>
        <v>75</v>
      </c>
      <c r="M52" t="str">
        <f t="shared" si="4"/>
        <v>« Report à nouveau (solde créditeur) - Activités antérieures à 2021 »</v>
      </c>
    </row>
    <row r="53" spans="5:13" ht="15" customHeight="1" x14ac:dyDescent="0.25">
      <c r="E53" s="7" t="s">
        <v>17</v>
      </c>
      <c r="F53" s="2" t="s">
        <v>2</v>
      </c>
      <c r="G53" s="3" t="s">
        <v>2</v>
      </c>
      <c r="I53" t="str">
        <f t="shared" si="7"/>
        <v xml:space="preserve">119   </v>
      </c>
      <c r="J53" t="str">
        <f t="shared" si="1"/>
        <v>119</v>
      </c>
      <c r="K53">
        <f t="shared" si="2"/>
        <v>3</v>
      </c>
      <c r="L53">
        <f t="shared" si="3"/>
        <v>39</v>
      </c>
      <c r="M53" t="str">
        <f t="shared" si="4"/>
        <v>Report à nouveau (solde débiteur)</v>
      </c>
    </row>
    <row r="54" spans="5:13" ht="15" customHeight="1" x14ac:dyDescent="0.25">
      <c r="E54" s="8" t="s">
        <v>18</v>
      </c>
      <c r="F54" s="2" t="s">
        <v>2</v>
      </c>
      <c r="G54" s="3" t="s">
        <v>2</v>
      </c>
      <c r="I54" t="str">
        <f t="shared" si="7"/>
        <v xml:space="preserve">11911 </v>
      </c>
      <c r="J54" t="str">
        <f t="shared" si="1"/>
        <v>11911</v>
      </c>
      <c r="K54">
        <f t="shared" si="2"/>
        <v>5</v>
      </c>
      <c r="L54">
        <f t="shared" si="3"/>
        <v>127</v>
      </c>
      <c r="M54" t="str">
        <f t="shared" si="4"/>
        <v>« Report à nouveau (solde débiteur) - Activités relevant du service d'intérêt économique général depuis 2021 »</v>
      </c>
    </row>
    <row r="55" spans="5:13" ht="15" customHeight="1" x14ac:dyDescent="0.25">
      <c r="E55" s="9" t="s">
        <v>19</v>
      </c>
      <c r="F55" s="2" t="s">
        <v>2</v>
      </c>
      <c r="G55" s="3" t="s">
        <v>2</v>
      </c>
      <c r="I55" t="str">
        <f>MID(E55,1,6)</f>
        <v>119116</v>
      </c>
      <c r="J55" t="str">
        <f t="shared" si="1"/>
        <v>119116</v>
      </c>
      <c r="K55">
        <f t="shared" si="2"/>
        <v>6</v>
      </c>
      <c r="L55">
        <f t="shared" si="3"/>
        <v>88</v>
      </c>
      <c r="M55" t="str">
        <f t="shared" si="4"/>
        <v>« Report à nouveau (solde débiteur) - Activité d'organisme de foncier solidaire »</v>
      </c>
    </row>
    <row r="56" spans="5:13" ht="15" customHeight="1" x14ac:dyDescent="0.25">
      <c r="E56" s="9" t="s">
        <v>20</v>
      </c>
      <c r="F56" s="2" t="s">
        <v>2</v>
      </c>
      <c r="G56" s="3" t="s">
        <v>2</v>
      </c>
      <c r="I56" t="str">
        <f t="shared" si="7"/>
        <v>119118</v>
      </c>
      <c r="J56" t="str">
        <f t="shared" si="1"/>
        <v>119118</v>
      </c>
      <c r="K56">
        <f t="shared" si="2"/>
        <v>6</v>
      </c>
      <c r="L56">
        <f t="shared" si="3"/>
        <v>104</v>
      </c>
      <c r="M56" t="str">
        <f t="shared" si="4"/>
        <v>« Report à nouveau (solde débiteur) - Hors activité d'organisme de foncier solidaire »</v>
      </c>
    </row>
    <row r="57" spans="5:13" ht="15" customHeight="1" x14ac:dyDescent="0.25">
      <c r="E57" s="8" t="s">
        <v>21</v>
      </c>
      <c r="F57" s="2" t="s">
        <v>2</v>
      </c>
      <c r="G57" s="3" t="s">
        <v>2</v>
      </c>
      <c r="I57" t="str">
        <f t="shared" si="7"/>
        <v xml:space="preserve">11912 </v>
      </c>
      <c r="J57" t="str">
        <f t="shared" si="1"/>
        <v>11912</v>
      </c>
      <c r="K57">
        <f t="shared" si="2"/>
        <v>5</v>
      </c>
      <c r="L57">
        <f t="shared" si="3"/>
        <v>123</v>
      </c>
      <c r="M57" t="str">
        <f t="shared" si="4"/>
        <v>« Report à nouveau (solde débiteur) - Activités ne relevant pas du service d'intérêt économique général depuis 2021 »</v>
      </c>
    </row>
    <row r="58" spans="5:13" ht="15" customHeight="1" x14ac:dyDescent="0.25">
      <c r="E58" s="8" t="s">
        <v>22</v>
      </c>
      <c r="F58" s="2" t="s">
        <v>2</v>
      </c>
      <c r="G58" s="3" t="s">
        <v>2</v>
      </c>
      <c r="I58" t="str">
        <f t="shared" si="7"/>
        <v xml:space="preserve">11918 </v>
      </c>
      <c r="J58" t="str">
        <f t="shared" si="1"/>
        <v>11918</v>
      </c>
      <c r="K58">
        <f t="shared" si="2"/>
        <v>5</v>
      </c>
      <c r="L58">
        <f t="shared" si="3"/>
        <v>74</v>
      </c>
      <c r="M58" t="str">
        <f t="shared" si="4"/>
        <v>« Report à nouveau (solde débiteur) - Activités antérieures à 2021 »</v>
      </c>
    </row>
    <row r="59" spans="5:13" ht="15" customHeight="1" x14ac:dyDescent="0.25">
      <c r="E59" s="15" t="s">
        <v>23</v>
      </c>
      <c r="F59" s="5" t="s">
        <v>2</v>
      </c>
      <c r="G59" s="6" t="s">
        <v>2</v>
      </c>
      <c r="I59" t="str">
        <f t="shared" ref="I59" si="8">MID(E59,1,3)</f>
        <v xml:space="preserve">12 </v>
      </c>
      <c r="J59" t="str">
        <f t="shared" si="1"/>
        <v>12</v>
      </c>
      <c r="K59">
        <f t="shared" si="2"/>
        <v>2</v>
      </c>
      <c r="L59">
        <f t="shared" si="3"/>
        <v>47</v>
      </c>
      <c r="M59" t="str">
        <f t="shared" si="4"/>
        <v>RESULTAT DE L'EXERCICE (bénéfice ou perte)</v>
      </c>
    </row>
    <row r="60" spans="5:13" ht="15" customHeight="1" x14ac:dyDescent="0.25">
      <c r="E60" s="7" t="s">
        <v>24</v>
      </c>
      <c r="F60" s="2" t="s">
        <v>2</v>
      </c>
      <c r="G60" s="3" t="s">
        <v>2</v>
      </c>
      <c r="I60" t="str">
        <f t="shared" si="7"/>
        <v xml:space="preserve">120   </v>
      </c>
      <c r="J60" t="str">
        <f t="shared" si="1"/>
        <v>120</v>
      </c>
      <c r="K60">
        <f t="shared" si="2"/>
        <v>3</v>
      </c>
      <c r="L60">
        <f t="shared" si="3"/>
        <v>39</v>
      </c>
      <c r="M60" t="str">
        <f t="shared" si="4"/>
        <v>Résultat de l'exercice (bénéfice)</v>
      </c>
    </row>
    <row r="61" spans="5:13" ht="15" customHeight="1" x14ac:dyDescent="0.25">
      <c r="E61" s="8" t="s">
        <v>25</v>
      </c>
      <c r="F61" s="2" t="s">
        <v>2</v>
      </c>
      <c r="G61" s="3" t="s">
        <v>2</v>
      </c>
      <c r="I61" t="str">
        <f t="shared" si="7"/>
        <v xml:space="preserve">12011 </v>
      </c>
      <c r="J61" t="str">
        <f t="shared" si="1"/>
        <v>12011</v>
      </c>
      <c r="K61">
        <f t="shared" si="2"/>
        <v>5</v>
      </c>
      <c r="L61">
        <f t="shared" si="3"/>
        <v>123</v>
      </c>
      <c r="M61" t="str">
        <f t="shared" si="4"/>
        <v>« Résultat de l'exercice (bénéfice) - Activités relevant du service d'intérêt économique général »</v>
      </c>
    </row>
    <row r="62" spans="5:13" ht="15" customHeight="1" x14ac:dyDescent="0.25">
      <c r="E62" s="9" t="s">
        <v>26</v>
      </c>
      <c r="F62" s="2" t="s">
        <v>2</v>
      </c>
      <c r="G62" s="3" t="s">
        <v>2</v>
      </c>
      <c r="I62" t="str">
        <f t="shared" si="7"/>
        <v>120116</v>
      </c>
      <c r="J62" t="str">
        <f t="shared" si="1"/>
        <v>120116</v>
      </c>
      <c r="K62">
        <f t="shared" si="2"/>
        <v>6</v>
      </c>
      <c r="L62">
        <f t="shared" si="3"/>
        <v>97</v>
      </c>
      <c r="M62" t="str">
        <f t="shared" si="4"/>
        <v>« Résultat de l'exercice (bénéfice) - Activité d'organisme de foncier solidaire »</v>
      </c>
    </row>
    <row r="63" spans="5:13" ht="15" customHeight="1" x14ac:dyDescent="0.25">
      <c r="E63" s="9" t="s">
        <v>27</v>
      </c>
      <c r="F63" s="2" t="s">
        <v>2</v>
      </c>
      <c r="G63" s="3" t="s">
        <v>2</v>
      </c>
      <c r="I63" t="str">
        <f t="shared" si="7"/>
        <v>120118</v>
      </c>
      <c r="J63" t="str">
        <f t="shared" si="1"/>
        <v>120118</v>
      </c>
      <c r="K63">
        <f t="shared" si="2"/>
        <v>6</v>
      </c>
      <c r="L63">
        <f t="shared" si="3"/>
        <v>93</v>
      </c>
      <c r="M63" t="str">
        <f t="shared" si="4"/>
        <v>« Résultat de l'exercice (bénéfice) - Hors activité d'organisme de foncier solidaire »</v>
      </c>
    </row>
    <row r="64" spans="5:13" ht="15" customHeight="1" x14ac:dyDescent="0.25">
      <c r="E64" s="8" t="s">
        <v>28</v>
      </c>
      <c r="F64" s="2" t="s">
        <v>2</v>
      </c>
      <c r="G64" s="3" t="s">
        <v>2</v>
      </c>
      <c r="I64" t="str">
        <f t="shared" si="7"/>
        <v xml:space="preserve">12018 </v>
      </c>
      <c r="J64" t="str">
        <f t="shared" si="1"/>
        <v>12018</v>
      </c>
      <c r="K64">
        <f t="shared" si="2"/>
        <v>5</v>
      </c>
      <c r="L64">
        <f t="shared" si="3"/>
        <v>111</v>
      </c>
      <c r="M64" t="str">
        <f t="shared" si="4"/>
        <v>« Résultat de l'exercice (bénéfice) - Activités ne relevant pas du service d'intérêt économique général »</v>
      </c>
    </row>
    <row r="65" spans="5:13" ht="15" customHeight="1" x14ac:dyDescent="0.25">
      <c r="E65" s="16" t="s">
        <v>29</v>
      </c>
      <c r="F65" s="2" t="s">
        <v>2</v>
      </c>
      <c r="G65" s="3" t="s">
        <v>2</v>
      </c>
      <c r="I65" t="str">
        <f t="shared" si="7"/>
        <v xml:space="preserve">129   </v>
      </c>
      <c r="J65" t="str">
        <f t="shared" si="1"/>
        <v>129</v>
      </c>
      <c r="K65">
        <f t="shared" si="2"/>
        <v>3</v>
      </c>
      <c r="L65">
        <f t="shared" si="3"/>
        <v>36</v>
      </c>
      <c r="M65" t="str">
        <f t="shared" si="4"/>
        <v>Résultat de l'exercice (perte)</v>
      </c>
    </row>
    <row r="66" spans="5:13" ht="15" customHeight="1" x14ac:dyDescent="0.25">
      <c r="E66" s="8" t="s">
        <v>30</v>
      </c>
      <c r="F66" s="2" t="s">
        <v>2</v>
      </c>
      <c r="G66" s="3" t="s">
        <v>2</v>
      </c>
      <c r="I66" t="str">
        <f t="shared" si="7"/>
        <v xml:space="preserve">12911 </v>
      </c>
      <c r="J66" t="str">
        <f t="shared" si="1"/>
        <v>12911</v>
      </c>
      <c r="K66">
        <f t="shared" si="2"/>
        <v>5</v>
      </c>
      <c r="L66">
        <f t="shared" si="3"/>
        <v>101</v>
      </c>
      <c r="M66" t="str">
        <f t="shared" si="4"/>
        <v>« Résultat de l'exercice (perte) - Activités relevant du service d'intérêt économique général »</v>
      </c>
    </row>
    <row r="67" spans="5:13" ht="15" customHeight="1" x14ac:dyDescent="0.25">
      <c r="E67" s="9" t="s">
        <v>31</v>
      </c>
      <c r="F67" s="2" t="s">
        <v>2</v>
      </c>
      <c r="G67" s="3" t="s">
        <v>2</v>
      </c>
      <c r="I67" t="str">
        <f t="shared" si="7"/>
        <v>129116</v>
      </c>
      <c r="J67" t="str">
        <f t="shared" si="1"/>
        <v>129116</v>
      </c>
      <c r="K67">
        <f t="shared" si="2"/>
        <v>6</v>
      </c>
      <c r="L67">
        <f t="shared" si="3"/>
        <v>94</v>
      </c>
      <c r="M67" t="str">
        <f t="shared" si="4"/>
        <v>« Résultat de l'exercice (perte) - Activité d'organisme de foncier solidaire »</v>
      </c>
    </row>
    <row r="68" spans="5:13" ht="15" customHeight="1" x14ac:dyDescent="0.25">
      <c r="E68" s="9" t="s">
        <v>32</v>
      </c>
      <c r="F68" s="2" t="s">
        <v>2</v>
      </c>
      <c r="G68" s="3" t="s">
        <v>2</v>
      </c>
      <c r="I68" t="str">
        <f t="shared" si="7"/>
        <v>129118</v>
      </c>
      <c r="J68" t="str">
        <f t="shared" ref="J68:J131" si="9">TRIM(I68)</f>
        <v>129118</v>
      </c>
      <c r="K68">
        <f t="shared" ref="K68:K131" si="10">LEN(J68)</f>
        <v>6</v>
      </c>
      <c r="L68">
        <f t="shared" ref="L68:L131" si="11">LEN(E68)</f>
        <v>90</v>
      </c>
      <c r="M68" t="str">
        <f t="shared" ref="M68:M131" si="12">TRIM(RIGHT(E68,(L68-K68)))</f>
        <v>« Résultat de l'exercice (perte) - Hors activité d'organisme de foncier solidaire »</v>
      </c>
    </row>
    <row r="69" spans="5:13" ht="15" customHeight="1" x14ac:dyDescent="0.25">
      <c r="E69" s="8" t="s">
        <v>33</v>
      </c>
      <c r="F69" s="2" t="s">
        <v>2</v>
      </c>
      <c r="G69" s="3" t="s">
        <v>2</v>
      </c>
      <c r="I69" t="str">
        <f t="shared" si="7"/>
        <v xml:space="preserve">12918 </v>
      </c>
      <c r="J69" t="str">
        <f t="shared" si="9"/>
        <v>12918</v>
      </c>
      <c r="K69">
        <f t="shared" si="10"/>
        <v>5</v>
      </c>
      <c r="L69">
        <f t="shared" si="11"/>
        <v>120</v>
      </c>
      <c r="M69" t="str">
        <f t="shared" si="12"/>
        <v>« Résultat de l'exercice (perte) - Activités ne relevant pas du service d'intérêt économique général »</v>
      </c>
    </row>
    <row r="70" spans="5:13" ht="15" customHeight="1" x14ac:dyDescent="0.25">
      <c r="E70" s="4" t="s">
        <v>34</v>
      </c>
      <c r="F70" s="5" t="s">
        <v>2</v>
      </c>
      <c r="G70" s="6" t="s">
        <v>2</v>
      </c>
      <c r="I70" t="str">
        <f t="shared" ref="I70" si="13">MID(E70,1,3)</f>
        <v xml:space="preserve">13 </v>
      </c>
      <c r="J70" t="str">
        <f t="shared" si="9"/>
        <v>13</v>
      </c>
      <c r="K70">
        <f t="shared" si="10"/>
        <v>2</v>
      </c>
      <c r="L70">
        <f t="shared" si="11"/>
        <v>46</v>
      </c>
      <c r="M70" t="str">
        <f t="shared" si="12"/>
        <v>SUBVENTIONS D'INVESTISSEMENT ET ASSIMILES</v>
      </c>
    </row>
    <row r="71" spans="5:13" ht="15" customHeight="1" x14ac:dyDescent="0.25">
      <c r="E71" s="7" t="s">
        <v>35</v>
      </c>
      <c r="F71" s="2" t="s">
        <v>2</v>
      </c>
      <c r="G71" s="3" t="s">
        <v>2</v>
      </c>
      <c r="I71" t="str">
        <f t="shared" si="7"/>
        <v xml:space="preserve">131   </v>
      </c>
      <c r="J71" t="str">
        <f t="shared" si="9"/>
        <v>131</v>
      </c>
      <c r="K71">
        <f t="shared" si="10"/>
        <v>3</v>
      </c>
      <c r="L71">
        <f t="shared" si="11"/>
        <v>43</v>
      </c>
      <c r="M71" t="str">
        <f t="shared" si="12"/>
        <v>Subventions d'équipement et assimilés</v>
      </c>
    </row>
    <row r="72" spans="5:13" x14ac:dyDescent="0.25">
      <c r="E72" s="8" t="s">
        <v>36</v>
      </c>
      <c r="F72" s="2" t="s">
        <v>2</v>
      </c>
      <c r="G72" s="3" t="s">
        <v>2</v>
      </c>
      <c r="I72" t="str">
        <f>MID(E72,1,4)</f>
        <v>1311</v>
      </c>
      <c r="J72" t="str">
        <f t="shared" si="9"/>
        <v>1311</v>
      </c>
      <c r="K72">
        <f t="shared" si="10"/>
        <v>4</v>
      </c>
      <c r="L72">
        <f t="shared" si="11"/>
        <v>9</v>
      </c>
      <c r="M72" t="str">
        <f t="shared" si="12"/>
        <v>Etat</v>
      </c>
    </row>
    <row r="73" spans="5:13" ht="15" customHeight="1" x14ac:dyDescent="0.25">
      <c r="E73" s="9" t="s">
        <v>37</v>
      </c>
      <c r="F73" s="2" t="s">
        <v>38</v>
      </c>
      <c r="G73" s="3" t="s">
        <v>38</v>
      </c>
      <c r="I73" t="str">
        <f t="shared" si="7"/>
        <v xml:space="preserve">13111 </v>
      </c>
      <c r="J73" t="str">
        <f t="shared" si="9"/>
        <v>13111</v>
      </c>
      <c r="K73">
        <f t="shared" si="10"/>
        <v>5</v>
      </c>
      <c r="L73">
        <f t="shared" si="11"/>
        <v>37</v>
      </c>
      <c r="M73" t="str">
        <f t="shared" si="12"/>
        <v>Etat - subvention d'équipement</v>
      </c>
    </row>
    <row r="74" spans="5:13" ht="15" customHeight="1" x14ac:dyDescent="0.25">
      <c r="E74" s="9" t="s">
        <v>39</v>
      </c>
      <c r="F74" s="2" t="s">
        <v>38</v>
      </c>
      <c r="G74" s="3" t="s">
        <v>38</v>
      </c>
      <c r="I74" t="str">
        <f t="shared" si="7"/>
        <v xml:space="preserve">13112 </v>
      </c>
      <c r="J74" t="str">
        <f t="shared" si="9"/>
        <v>13112</v>
      </c>
      <c r="K74">
        <f t="shared" si="10"/>
        <v>5</v>
      </c>
      <c r="L74">
        <f t="shared" si="11"/>
        <v>66</v>
      </c>
      <c r="M74" t="str">
        <f t="shared" si="12"/>
        <v>Etat - crédit d'impôt en faveur du logement social outre-mer</v>
      </c>
    </row>
    <row r="75" spans="5:13" ht="15" customHeight="1" x14ac:dyDescent="0.25">
      <c r="E75" s="8" t="s">
        <v>40</v>
      </c>
      <c r="F75" s="2" t="s">
        <v>38</v>
      </c>
      <c r="G75" s="3" t="s">
        <v>38</v>
      </c>
      <c r="I75" t="str">
        <f t="shared" si="7"/>
        <v xml:space="preserve">1312  </v>
      </c>
      <c r="J75" t="str">
        <f t="shared" si="9"/>
        <v>1312</v>
      </c>
      <c r="K75">
        <f t="shared" si="10"/>
        <v>4</v>
      </c>
      <c r="L75">
        <f t="shared" si="11"/>
        <v>13</v>
      </c>
      <c r="M75" t="str">
        <f t="shared" si="12"/>
        <v>Régions</v>
      </c>
    </row>
    <row r="76" spans="5:13" ht="15" customHeight="1" x14ac:dyDescent="0.25">
      <c r="E76" s="8" t="s">
        <v>41</v>
      </c>
      <c r="F76" s="2" t="s">
        <v>2</v>
      </c>
      <c r="G76" s="3" t="s">
        <v>2</v>
      </c>
      <c r="I76" t="str">
        <f t="shared" si="7"/>
        <v xml:space="preserve">1313  </v>
      </c>
      <c r="J76" t="str">
        <f t="shared" si="9"/>
        <v>1313</v>
      </c>
      <c r="K76">
        <f t="shared" si="10"/>
        <v>4</v>
      </c>
      <c r="L76">
        <f t="shared" si="11"/>
        <v>18</v>
      </c>
      <c r="M76" t="str">
        <f t="shared" si="12"/>
        <v>Départements</v>
      </c>
    </row>
    <row r="77" spans="5:13" ht="15" customHeight="1" x14ac:dyDescent="0.25">
      <c r="E77" s="8" t="s">
        <v>42</v>
      </c>
      <c r="F77" s="2" t="s">
        <v>2</v>
      </c>
      <c r="G77" s="3" t="s">
        <v>2</v>
      </c>
      <c r="I77" t="str">
        <f t="shared" si="7"/>
        <v xml:space="preserve">1314  </v>
      </c>
      <c r="J77" t="str">
        <f t="shared" si="9"/>
        <v>1314</v>
      </c>
      <c r="K77">
        <f t="shared" si="10"/>
        <v>4</v>
      </c>
      <c r="L77">
        <f t="shared" si="11"/>
        <v>70</v>
      </c>
      <c r="M77" t="str">
        <f t="shared" si="12"/>
        <v>Communes et établissements publics de coopération intercommunale</v>
      </c>
    </row>
    <row r="78" spans="5:13" ht="15" customHeight="1" x14ac:dyDescent="0.25">
      <c r="E78" s="8" t="s">
        <v>43</v>
      </c>
      <c r="F78" s="2" t="s">
        <v>2</v>
      </c>
      <c r="G78" s="3" t="s">
        <v>2</v>
      </c>
      <c r="I78" t="str">
        <f t="shared" si="7"/>
        <v xml:space="preserve">1315  </v>
      </c>
      <c r="J78" t="str">
        <f t="shared" si="9"/>
        <v>1315</v>
      </c>
      <c r="K78">
        <f t="shared" si="10"/>
        <v>4</v>
      </c>
      <c r="L78">
        <f t="shared" si="11"/>
        <v>48</v>
      </c>
      <c r="M78" t="str">
        <f t="shared" si="12"/>
        <v>Etablissements publics locaux et nationaux</v>
      </c>
    </row>
    <row r="79" spans="5:13" ht="15" customHeight="1" x14ac:dyDescent="0.25">
      <c r="E79" s="8" t="s">
        <v>44</v>
      </c>
      <c r="F79" s="2" t="s">
        <v>2</v>
      </c>
      <c r="G79" s="3" t="s">
        <v>2</v>
      </c>
      <c r="I79" t="str">
        <f t="shared" si="7"/>
        <v xml:space="preserve">1316  </v>
      </c>
      <c r="J79" t="str">
        <f t="shared" si="9"/>
        <v>1316</v>
      </c>
      <c r="K79">
        <f t="shared" si="10"/>
        <v>4</v>
      </c>
      <c r="L79">
        <f t="shared" si="11"/>
        <v>27</v>
      </c>
      <c r="M79" t="str">
        <f t="shared" si="12"/>
        <v>Entreprises publiques</v>
      </c>
    </row>
    <row r="80" spans="5:13" ht="15" customHeight="1" x14ac:dyDescent="0.25">
      <c r="E80" s="8" t="s">
        <v>45</v>
      </c>
      <c r="F80" s="2" t="s">
        <v>2</v>
      </c>
      <c r="G80" s="3" t="s">
        <v>2</v>
      </c>
      <c r="I80" t="str">
        <f t="shared" si="7"/>
        <v xml:space="preserve">1317  </v>
      </c>
      <c r="J80" t="str">
        <f t="shared" si="9"/>
        <v>1317</v>
      </c>
      <c r="K80">
        <f t="shared" si="10"/>
        <v>4</v>
      </c>
      <c r="L80">
        <f t="shared" si="11"/>
        <v>86</v>
      </c>
      <c r="M80" t="str">
        <f t="shared" si="12"/>
        <v>Collecteurs de la participation des employeurs à l'effort de construction (PEEC)</v>
      </c>
    </row>
    <row r="81" spans="5:13" ht="15" customHeight="1" x14ac:dyDescent="0.25">
      <c r="E81" s="9" t="s">
        <v>46</v>
      </c>
      <c r="F81" s="2" t="s">
        <v>2</v>
      </c>
      <c r="G81" s="3" t="s">
        <v>2</v>
      </c>
      <c r="I81" t="str">
        <f t="shared" si="7"/>
        <v xml:space="preserve">13171 </v>
      </c>
      <c r="J81" t="str">
        <f t="shared" si="9"/>
        <v>13171</v>
      </c>
      <c r="K81">
        <f t="shared" si="10"/>
        <v>5</v>
      </c>
      <c r="L81">
        <f t="shared" si="11"/>
        <v>30</v>
      </c>
      <c r="M81" t="str">
        <f t="shared" si="12"/>
        <v>Action logement services</v>
      </c>
    </row>
    <row r="82" spans="5:13" ht="15" customHeight="1" x14ac:dyDescent="0.25">
      <c r="E82" s="9" t="s">
        <v>47</v>
      </c>
      <c r="F82" s="2" t="s">
        <v>2</v>
      </c>
      <c r="G82" s="3" t="s">
        <v>2</v>
      </c>
      <c r="I82" t="str">
        <f t="shared" si="7"/>
        <v xml:space="preserve">13172 </v>
      </c>
      <c r="J82" t="str">
        <f t="shared" si="9"/>
        <v>13172</v>
      </c>
      <c r="K82">
        <f t="shared" si="10"/>
        <v>5</v>
      </c>
      <c r="L82">
        <f t="shared" si="11"/>
        <v>53</v>
      </c>
      <c r="M82" t="str">
        <f t="shared" si="12"/>
        <v>Société immobilière des chemins de fer français</v>
      </c>
    </row>
    <row r="83" spans="5:13" ht="15" customHeight="1" x14ac:dyDescent="0.25">
      <c r="E83" s="9" t="s">
        <v>48</v>
      </c>
      <c r="F83" s="2" t="s">
        <v>2</v>
      </c>
      <c r="G83" s="3" t="s">
        <v>2</v>
      </c>
      <c r="I83" t="str">
        <f t="shared" si="7"/>
        <v xml:space="preserve">13178 </v>
      </c>
      <c r="J83" t="str">
        <f t="shared" si="9"/>
        <v>13178</v>
      </c>
      <c r="K83">
        <f t="shared" si="10"/>
        <v>5</v>
      </c>
      <c r="L83">
        <f t="shared" si="11"/>
        <v>12</v>
      </c>
      <c r="M83" t="str">
        <f t="shared" si="12"/>
        <v>Autres</v>
      </c>
    </row>
    <row r="84" spans="5:13" ht="15" customHeight="1" x14ac:dyDescent="0.25">
      <c r="E84" s="8" t="s">
        <v>49</v>
      </c>
      <c r="F84" s="2" t="s">
        <v>2</v>
      </c>
      <c r="G84" s="3" t="s">
        <v>2</v>
      </c>
      <c r="I84" t="str">
        <f t="shared" si="7"/>
        <v xml:space="preserve">1318  </v>
      </c>
      <c r="J84" t="str">
        <f t="shared" si="9"/>
        <v>1318</v>
      </c>
      <c r="K84">
        <f t="shared" si="10"/>
        <v>4</v>
      </c>
      <c r="L84">
        <f t="shared" si="11"/>
        <v>24</v>
      </c>
      <c r="M84" t="str">
        <f t="shared" si="12"/>
        <v>Autres subventions</v>
      </c>
    </row>
    <row r="85" spans="5:13" ht="15" customHeight="1" x14ac:dyDescent="0.25">
      <c r="E85" s="9" t="s">
        <v>50</v>
      </c>
      <c r="F85" s="2" t="s">
        <v>2</v>
      </c>
      <c r="G85" s="3" t="s">
        <v>2</v>
      </c>
      <c r="I85" t="str">
        <f t="shared" si="7"/>
        <v xml:space="preserve">13181 </v>
      </c>
      <c r="J85" t="str">
        <f t="shared" si="9"/>
        <v>13181</v>
      </c>
      <c r="K85">
        <f t="shared" si="10"/>
        <v>5</v>
      </c>
      <c r="L85">
        <f t="shared" si="11"/>
        <v>22</v>
      </c>
      <c r="M85" t="str">
        <f t="shared" si="12"/>
        <v>Union Européenne</v>
      </c>
    </row>
    <row r="86" spans="5:13" ht="15" customHeight="1" x14ac:dyDescent="0.25">
      <c r="E86" s="9" t="s">
        <v>51</v>
      </c>
      <c r="F86" s="2" t="s">
        <v>2</v>
      </c>
      <c r="G86" s="3" t="s">
        <v>2</v>
      </c>
      <c r="I86" t="str">
        <f t="shared" si="7"/>
        <v xml:space="preserve">13188 </v>
      </c>
      <c r="J86" t="str">
        <f t="shared" si="9"/>
        <v>13188</v>
      </c>
      <c r="K86">
        <f t="shared" si="10"/>
        <v>5</v>
      </c>
      <c r="L86">
        <f t="shared" si="11"/>
        <v>12</v>
      </c>
      <c r="M86" t="str">
        <f t="shared" si="12"/>
        <v>Autres</v>
      </c>
    </row>
    <row r="87" spans="5:13" ht="15" customHeight="1" x14ac:dyDescent="0.25">
      <c r="E87" s="7" t="s">
        <v>52</v>
      </c>
      <c r="F87" s="2" t="s">
        <v>2</v>
      </c>
      <c r="G87" s="3" t="s">
        <v>2</v>
      </c>
      <c r="I87" t="str">
        <f t="shared" si="7"/>
        <v xml:space="preserve">138   </v>
      </c>
      <c r="J87" t="str">
        <f t="shared" si="9"/>
        <v>138</v>
      </c>
      <c r="K87">
        <f t="shared" si="10"/>
        <v>3</v>
      </c>
      <c r="L87">
        <f t="shared" si="11"/>
        <v>54</v>
      </c>
      <c r="M87" t="str">
        <f t="shared" si="12"/>
        <v>Autres subventions d'investissement et assimilés</v>
      </c>
    </row>
    <row r="88" spans="5:13" ht="15" customHeight="1" x14ac:dyDescent="0.25">
      <c r="E88" s="7" t="s">
        <v>53</v>
      </c>
      <c r="F88" s="2" t="s">
        <v>2</v>
      </c>
      <c r="G88" s="3" t="s">
        <v>2</v>
      </c>
      <c r="I88" t="str">
        <f t="shared" ref="I88" si="14">MID(E88,1,3)</f>
        <v>139</v>
      </c>
      <c r="J88" t="str">
        <f t="shared" si="9"/>
        <v>139</v>
      </c>
      <c r="K88">
        <f t="shared" si="10"/>
        <v>3</v>
      </c>
      <c r="L88">
        <f t="shared" si="11"/>
        <v>78</v>
      </c>
      <c r="M88" t="str">
        <f t="shared" si="12"/>
        <v>Subventions d'investissement inscrites au compte de résultat et assimilés</v>
      </c>
    </row>
    <row r="89" spans="5:13" ht="15" customHeight="1" x14ac:dyDescent="0.25">
      <c r="E89" s="8" t="s">
        <v>54</v>
      </c>
      <c r="F89" s="2" t="s">
        <v>2</v>
      </c>
      <c r="G89" s="3" t="s">
        <v>2</v>
      </c>
      <c r="I89" t="str">
        <f t="shared" si="7"/>
        <v xml:space="preserve">1391  </v>
      </c>
      <c r="J89" t="str">
        <f t="shared" si="9"/>
        <v>1391</v>
      </c>
      <c r="K89">
        <f t="shared" si="10"/>
        <v>4</v>
      </c>
      <c r="L89">
        <f t="shared" si="11"/>
        <v>34</v>
      </c>
      <c r="M89" t="str">
        <f t="shared" si="12"/>
        <v>Subventions d'investissement</v>
      </c>
    </row>
    <row r="90" spans="5:13" ht="15" customHeight="1" x14ac:dyDescent="0.25">
      <c r="E90" s="9" t="s">
        <v>55</v>
      </c>
      <c r="F90" s="2" t="s">
        <v>2</v>
      </c>
      <c r="G90" s="3" t="s">
        <v>2</v>
      </c>
      <c r="I90" t="str">
        <f t="shared" si="7"/>
        <v xml:space="preserve">13911 </v>
      </c>
      <c r="J90" t="str">
        <f t="shared" si="9"/>
        <v>13911</v>
      </c>
      <c r="K90">
        <f t="shared" si="10"/>
        <v>5</v>
      </c>
      <c r="L90">
        <f t="shared" si="11"/>
        <v>10</v>
      </c>
      <c r="M90" t="str">
        <f t="shared" si="12"/>
        <v>Etat</v>
      </c>
    </row>
    <row r="91" spans="5:13" ht="15" customHeight="1" x14ac:dyDescent="0.25">
      <c r="E91" s="14" t="s">
        <v>56</v>
      </c>
      <c r="F91" s="2" t="s">
        <v>2</v>
      </c>
      <c r="G91" s="3" t="s">
        <v>2</v>
      </c>
      <c r="I91" t="str">
        <f t="shared" si="7"/>
        <v>139111</v>
      </c>
      <c r="J91" t="str">
        <f t="shared" si="9"/>
        <v>139111</v>
      </c>
      <c r="K91">
        <f t="shared" si="10"/>
        <v>6</v>
      </c>
      <c r="L91">
        <f t="shared" si="11"/>
        <v>40</v>
      </c>
      <c r="M91" t="str">
        <f t="shared" si="12"/>
        <v>– Etat – Subventions d’équipement</v>
      </c>
    </row>
    <row r="92" spans="5:13" ht="15" customHeight="1" x14ac:dyDescent="0.25">
      <c r="E92" s="11" t="s">
        <v>57</v>
      </c>
      <c r="F92" s="2" t="s">
        <v>2</v>
      </c>
      <c r="G92" s="3" t="s">
        <v>2</v>
      </c>
      <c r="I92" t="str">
        <f t="shared" si="7"/>
        <v>139112</v>
      </c>
      <c r="J92" t="str">
        <f t="shared" si="9"/>
        <v>139112</v>
      </c>
      <c r="K92">
        <f t="shared" si="10"/>
        <v>6</v>
      </c>
      <c r="L92">
        <f t="shared" si="11"/>
        <v>70</v>
      </c>
      <c r="M92" t="str">
        <f t="shared" si="12"/>
        <v>– Etat – Crédit d’impôt en faveur du logement social outre- mer</v>
      </c>
    </row>
    <row r="93" spans="5:13" ht="15" customHeight="1" x14ac:dyDescent="0.25">
      <c r="E93" s="9" t="s">
        <v>58</v>
      </c>
      <c r="F93" s="2" t="s">
        <v>2</v>
      </c>
      <c r="G93" s="3" t="s">
        <v>2</v>
      </c>
      <c r="I93" t="str">
        <f t="shared" si="7"/>
        <v xml:space="preserve">13912 </v>
      </c>
      <c r="J93" t="str">
        <f t="shared" si="9"/>
        <v>13912</v>
      </c>
      <c r="K93">
        <f t="shared" si="10"/>
        <v>5</v>
      </c>
      <c r="L93">
        <f t="shared" si="11"/>
        <v>13</v>
      </c>
      <c r="M93" t="str">
        <f t="shared" si="12"/>
        <v>Régions</v>
      </c>
    </row>
    <row r="94" spans="5:13" ht="15" customHeight="1" x14ac:dyDescent="0.25">
      <c r="E94" s="9" t="s">
        <v>59</v>
      </c>
      <c r="F94" s="2" t="s">
        <v>2</v>
      </c>
      <c r="G94" s="3" t="s">
        <v>2</v>
      </c>
      <c r="I94" t="str">
        <f t="shared" si="7"/>
        <v xml:space="preserve">13913 </v>
      </c>
      <c r="J94" t="str">
        <f t="shared" si="9"/>
        <v>13913</v>
      </c>
      <c r="K94">
        <f t="shared" si="10"/>
        <v>5</v>
      </c>
      <c r="L94">
        <f t="shared" si="11"/>
        <v>18</v>
      </c>
      <c r="M94" t="str">
        <f t="shared" si="12"/>
        <v>Départements</v>
      </c>
    </row>
    <row r="95" spans="5:13" ht="15" customHeight="1" x14ac:dyDescent="0.25">
      <c r="E95" s="9" t="s">
        <v>60</v>
      </c>
      <c r="F95" s="2" t="s">
        <v>2</v>
      </c>
      <c r="G95" s="3" t="s">
        <v>2</v>
      </c>
      <c r="I95" t="str">
        <f t="shared" si="7"/>
        <v xml:space="preserve">13914 </v>
      </c>
      <c r="J95" t="str">
        <f t="shared" si="9"/>
        <v>13914</v>
      </c>
      <c r="K95">
        <f t="shared" si="10"/>
        <v>5</v>
      </c>
      <c r="L95">
        <f t="shared" si="11"/>
        <v>70</v>
      </c>
      <c r="M95" t="str">
        <f t="shared" si="12"/>
        <v>Communes et établissements publics de coopération intercommunale</v>
      </c>
    </row>
    <row r="96" spans="5:13" ht="15" customHeight="1" x14ac:dyDescent="0.25">
      <c r="E96" s="9" t="s">
        <v>61</v>
      </c>
      <c r="F96" s="2" t="s">
        <v>2</v>
      </c>
      <c r="G96" s="3" t="s">
        <v>2</v>
      </c>
      <c r="I96" t="str">
        <f t="shared" si="7"/>
        <v xml:space="preserve">13915 </v>
      </c>
      <c r="J96" t="str">
        <f t="shared" si="9"/>
        <v>13915</v>
      </c>
      <c r="K96">
        <f t="shared" si="10"/>
        <v>5</v>
      </c>
      <c r="L96">
        <f t="shared" si="11"/>
        <v>48</v>
      </c>
      <c r="M96" t="str">
        <f t="shared" si="12"/>
        <v>Etablissements publics locaux et nationaux</v>
      </c>
    </row>
    <row r="97" spans="5:13" ht="15" customHeight="1" x14ac:dyDescent="0.25">
      <c r="E97" s="9" t="s">
        <v>62</v>
      </c>
      <c r="F97" s="2" t="s">
        <v>2</v>
      </c>
      <c r="G97" s="3" t="s">
        <v>2</v>
      </c>
      <c r="I97" t="str">
        <f t="shared" si="7"/>
        <v xml:space="preserve">13916 </v>
      </c>
      <c r="J97" t="str">
        <f t="shared" si="9"/>
        <v>13916</v>
      </c>
      <c r="K97">
        <f t="shared" si="10"/>
        <v>5</v>
      </c>
      <c r="L97">
        <f t="shared" si="11"/>
        <v>27</v>
      </c>
      <c r="M97" t="str">
        <f t="shared" si="12"/>
        <v>Entreprises publiques</v>
      </c>
    </row>
    <row r="98" spans="5:13" ht="15" customHeight="1" x14ac:dyDescent="0.25">
      <c r="E98" s="9" t="s">
        <v>63</v>
      </c>
      <c r="F98" s="2" t="s">
        <v>2</v>
      </c>
      <c r="G98" s="3" t="s">
        <v>2</v>
      </c>
      <c r="I98" t="str">
        <f t="shared" si="7"/>
        <v xml:space="preserve">13917 </v>
      </c>
      <c r="J98" t="str">
        <f t="shared" si="9"/>
        <v>13917</v>
      </c>
      <c r="K98">
        <f t="shared" si="10"/>
        <v>5</v>
      </c>
      <c r="L98">
        <f t="shared" si="11"/>
        <v>38</v>
      </c>
      <c r="M98" t="str">
        <f t="shared" si="12"/>
        <v>Entreprises et organismes privés</v>
      </c>
    </row>
    <row r="99" spans="5:13" ht="15" customHeight="1" x14ac:dyDescent="0.25">
      <c r="E99" s="14" t="s">
        <v>64</v>
      </c>
      <c r="F99" s="2" t="s">
        <v>2</v>
      </c>
      <c r="G99" s="3" t="s">
        <v>2</v>
      </c>
      <c r="I99" t="str">
        <f t="shared" si="7"/>
        <v>139171</v>
      </c>
      <c r="J99" t="str">
        <f t="shared" si="9"/>
        <v>139171</v>
      </c>
      <c r="K99">
        <f t="shared" si="10"/>
        <v>6</v>
      </c>
      <c r="L99">
        <f t="shared" si="11"/>
        <v>30</v>
      </c>
      <c r="M99" t="str">
        <f t="shared" si="12"/>
        <v>PEEC - Collecte directe</v>
      </c>
    </row>
    <row r="100" spans="5:13" ht="15" customHeight="1" x14ac:dyDescent="0.25">
      <c r="E100" s="14" t="s">
        <v>65</v>
      </c>
      <c r="F100" s="2" t="s">
        <v>2</v>
      </c>
      <c r="G100" s="3" t="s">
        <v>2</v>
      </c>
      <c r="I100" t="str">
        <f t="shared" si="7"/>
        <v>139172</v>
      </c>
      <c r="J100" t="str">
        <f t="shared" si="9"/>
        <v>139172</v>
      </c>
      <c r="K100">
        <f t="shared" si="10"/>
        <v>6</v>
      </c>
      <c r="L100">
        <f t="shared" si="11"/>
        <v>32</v>
      </c>
      <c r="M100" t="str">
        <f t="shared" si="12"/>
        <v>PEEC - Autres collecteurs</v>
      </c>
    </row>
    <row r="101" spans="5:13" ht="15" customHeight="1" x14ac:dyDescent="0.25">
      <c r="E101" s="14" t="s">
        <v>66</v>
      </c>
      <c r="F101" s="2" t="s">
        <v>2</v>
      </c>
      <c r="G101" s="3" t="s">
        <v>2</v>
      </c>
      <c r="I101" t="str">
        <f t="shared" si="7"/>
        <v>139178</v>
      </c>
      <c r="J101" t="str">
        <f t="shared" si="9"/>
        <v>139178</v>
      </c>
      <c r="K101">
        <f t="shared" si="10"/>
        <v>6</v>
      </c>
      <c r="L101">
        <f t="shared" si="11"/>
        <v>13</v>
      </c>
      <c r="M101" t="str">
        <f t="shared" si="12"/>
        <v>Autres</v>
      </c>
    </row>
    <row r="102" spans="5:13" ht="15" customHeight="1" x14ac:dyDescent="0.25">
      <c r="E102" s="9" t="s">
        <v>67</v>
      </c>
      <c r="F102" s="2" t="s">
        <v>2</v>
      </c>
      <c r="G102" s="3" t="s">
        <v>2</v>
      </c>
      <c r="I102" t="str">
        <f t="shared" si="7"/>
        <v xml:space="preserve">13918 </v>
      </c>
      <c r="J102" t="str">
        <f t="shared" si="9"/>
        <v>13918</v>
      </c>
      <c r="K102">
        <f t="shared" si="10"/>
        <v>5</v>
      </c>
      <c r="L102">
        <f t="shared" si="11"/>
        <v>41</v>
      </c>
      <c r="M102" t="str">
        <f t="shared" si="12"/>
        <v>Autres subventions d'investissement</v>
      </c>
    </row>
    <row r="103" spans="5:13" ht="15" customHeight="1" x14ac:dyDescent="0.25">
      <c r="E103" s="8" t="s">
        <v>68</v>
      </c>
      <c r="F103" s="2" t="s">
        <v>2</v>
      </c>
      <c r="G103" s="3" t="s">
        <v>2</v>
      </c>
      <c r="I103" t="str">
        <f>MID(E103,1,4)</f>
        <v>1398</v>
      </c>
      <c r="J103" t="str">
        <f t="shared" si="9"/>
        <v>1398</v>
      </c>
      <c r="K103">
        <f t="shared" si="10"/>
        <v>4</v>
      </c>
      <c r="L103">
        <f t="shared" si="11"/>
        <v>53</v>
      </c>
      <c r="M103" t="str">
        <f t="shared" si="12"/>
        <v>Autres subventions d'investissement et assimilés</v>
      </c>
    </row>
    <row r="104" spans="5:13" ht="15" customHeight="1" x14ac:dyDescent="0.25">
      <c r="E104" s="4" t="s">
        <v>69</v>
      </c>
      <c r="F104" s="5" t="s">
        <v>2</v>
      </c>
      <c r="G104" s="6" t="s">
        <v>2</v>
      </c>
      <c r="I104" t="str">
        <f>MID(E104,1,3)</f>
        <v xml:space="preserve">14 </v>
      </c>
      <c r="J104" t="str">
        <f t="shared" si="9"/>
        <v>14</v>
      </c>
      <c r="K104">
        <f t="shared" si="10"/>
        <v>2</v>
      </c>
      <c r="L104">
        <f t="shared" si="11"/>
        <v>28</v>
      </c>
      <c r="M104" t="str">
        <f t="shared" si="12"/>
        <v>PROVISIONS REGLEMENTEES</v>
      </c>
    </row>
    <row r="105" spans="5:13" ht="15" customHeight="1" x14ac:dyDescent="0.25">
      <c r="E105" s="7" t="s">
        <v>70</v>
      </c>
      <c r="F105" s="2" t="s">
        <v>2</v>
      </c>
      <c r="G105" s="3" t="s">
        <v>2</v>
      </c>
      <c r="I105" t="str">
        <f t="shared" ref="I105:I107" si="15">MID(E105,1,3)</f>
        <v>145</v>
      </c>
      <c r="J105" t="str">
        <f t="shared" si="9"/>
        <v>145</v>
      </c>
      <c r="K105">
        <f t="shared" si="10"/>
        <v>3</v>
      </c>
      <c r="L105">
        <f t="shared" si="11"/>
        <v>33</v>
      </c>
      <c r="M105" t="str">
        <f t="shared" si="12"/>
        <v>Amortissements dérogatoires</v>
      </c>
    </row>
    <row r="106" spans="5:13" ht="15" customHeight="1" x14ac:dyDescent="0.25">
      <c r="E106" s="7" t="s">
        <v>71</v>
      </c>
      <c r="F106" s="17"/>
      <c r="G106" s="3" t="s">
        <v>2</v>
      </c>
      <c r="I106" t="str">
        <f t="shared" si="15"/>
        <v>146</v>
      </c>
      <c r="J106" t="str">
        <f t="shared" si="9"/>
        <v>146</v>
      </c>
      <c r="K106">
        <f t="shared" si="10"/>
        <v>3</v>
      </c>
      <c r="L106">
        <f t="shared" si="11"/>
        <v>39</v>
      </c>
      <c r="M106" t="str">
        <f t="shared" si="12"/>
        <v>Provision spéciale de réévaluation</v>
      </c>
    </row>
    <row r="107" spans="5:13" ht="15" customHeight="1" x14ac:dyDescent="0.25">
      <c r="E107" s="4" t="s">
        <v>72</v>
      </c>
      <c r="F107" s="5" t="s">
        <v>2</v>
      </c>
      <c r="G107" s="6" t="s">
        <v>2</v>
      </c>
      <c r="I107" t="str">
        <f t="shared" si="15"/>
        <v xml:space="preserve">15 </v>
      </c>
      <c r="J107" t="str">
        <f t="shared" si="9"/>
        <v>15</v>
      </c>
      <c r="K107">
        <f t="shared" si="10"/>
        <v>2</v>
      </c>
      <c r="L107">
        <f t="shared" si="11"/>
        <v>15</v>
      </c>
      <c r="M107" t="str">
        <f t="shared" si="12"/>
        <v>PROVISIONS</v>
      </c>
    </row>
    <row r="108" spans="5:13" ht="15" customHeight="1" x14ac:dyDescent="0.25">
      <c r="E108" s="16" t="s">
        <v>73</v>
      </c>
      <c r="F108" s="2" t="s">
        <v>2</v>
      </c>
      <c r="G108" s="3" t="s">
        <v>2</v>
      </c>
      <c r="I108" t="str">
        <f t="shared" si="7"/>
        <v xml:space="preserve">151   </v>
      </c>
      <c r="J108" t="str">
        <f t="shared" si="9"/>
        <v>151</v>
      </c>
      <c r="K108">
        <f t="shared" si="10"/>
        <v>3</v>
      </c>
      <c r="L108">
        <f t="shared" si="11"/>
        <v>29</v>
      </c>
      <c r="M108" t="str">
        <f t="shared" si="12"/>
        <v>Provisions pour risques</v>
      </c>
    </row>
    <row r="109" spans="5:13" ht="15" customHeight="1" x14ac:dyDescent="0.25">
      <c r="E109" s="8" t="s">
        <v>74</v>
      </c>
      <c r="F109" s="2" t="s">
        <v>2</v>
      </c>
      <c r="G109" s="3" t="s">
        <v>2</v>
      </c>
      <c r="I109" t="str">
        <f t="shared" si="7"/>
        <v xml:space="preserve">1511  </v>
      </c>
      <c r="J109" t="str">
        <f t="shared" si="9"/>
        <v>1511</v>
      </c>
      <c r="K109">
        <f t="shared" si="10"/>
        <v>4</v>
      </c>
      <c r="L109">
        <f t="shared" si="11"/>
        <v>29</v>
      </c>
      <c r="M109" t="str">
        <f t="shared" si="12"/>
        <v>Provisions pour litiges</v>
      </c>
    </row>
    <row r="110" spans="5:13" ht="15" customHeight="1" x14ac:dyDescent="0.25">
      <c r="E110" s="8" t="s">
        <v>75</v>
      </c>
      <c r="F110" s="2" t="s">
        <v>2</v>
      </c>
      <c r="G110" s="3" t="s">
        <v>2</v>
      </c>
      <c r="I110" t="str">
        <f t="shared" si="7"/>
        <v xml:space="preserve">1514  </v>
      </c>
      <c r="J110" t="str">
        <f t="shared" si="9"/>
        <v>1514</v>
      </c>
      <c r="K110">
        <f t="shared" si="10"/>
        <v>4</v>
      </c>
      <c r="L110">
        <f t="shared" si="11"/>
        <v>42</v>
      </c>
      <c r="M110" t="str">
        <f t="shared" si="12"/>
        <v>Provisions pour amendes et pénalités</v>
      </c>
    </row>
    <row r="111" spans="5:13" ht="15" customHeight="1" x14ac:dyDescent="0.25">
      <c r="E111" s="8" t="s">
        <v>76</v>
      </c>
      <c r="F111" s="2" t="s">
        <v>2</v>
      </c>
      <c r="G111" s="3" t="s">
        <v>2</v>
      </c>
      <c r="I111" t="str">
        <f t="shared" si="7"/>
        <v xml:space="preserve">1515  </v>
      </c>
      <c r="J111" t="str">
        <f t="shared" si="9"/>
        <v>1515</v>
      </c>
      <c r="K111">
        <f t="shared" si="10"/>
        <v>4</v>
      </c>
      <c r="L111">
        <f t="shared" si="11"/>
        <v>38</v>
      </c>
      <c r="M111" t="str">
        <f t="shared" si="12"/>
        <v>Provisions pour pertes de change</v>
      </c>
    </row>
    <row r="112" spans="5:13" ht="15" customHeight="1" x14ac:dyDescent="0.25">
      <c r="E112" s="8" t="s">
        <v>77</v>
      </c>
      <c r="F112" s="2" t="s">
        <v>2</v>
      </c>
      <c r="G112" s="3" t="s">
        <v>2</v>
      </c>
      <c r="I112" t="str">
        <f t="shared" si="7"/>
        <v xml:space="preserve">1516  </v>
      </c>
      <c r="J112" t="str">
        <f t="shared" si="9"/>
        <v>1516</v>
      </c>
      <c r="K112">
        <f t="shared" si="10"/>
        <v>4</v>
      </c>
      <c r="L112">
        <f t="shared" si="11"/>
        <v>41</v>
      </c>
      <c r="M112" t="str">
        <f t="shared" si="12"/>
        <v>Provisions pour pertes sur contrats</v>
      </c>
    </row>
    <row r="113" spans="5:13" ht="15" customHeight="1" x14ac:dyDescent="0.25">
      <c r="E113" s="9" t="s">
        <v>78</v>
      </c>
      <c r="F113" s="2" t="s">
        <v>2</v>
      </c>
      <c r="G113" s="3" t="s">
        <v>2</v>
      </c>
      <c r="I113" t="str">
        <f t="shared" si="7"/>
        <v xml:space="preserve">15161 </v>
      </c>
      <c r="J113" t="str">
        <f t="shared" si="9"/>
        <v>15161</v>
      </c>
      <c r="K113">
        <f t="shared" si="10"/>
        <v>5</v>
      </c>
      <c r="L113">
        <f t="shared" si="11"/>
        <v>27</v>
      </c>
      <c r="M113" t="str">
        <f t="shared" si="12"/>
        <v>Opérations locatives</v>
      </c>
    </row>
    <row r="114" spans="5:13" ht="15" customHeight="1" x14ac:dyDescent="0.25">
      <c r="E114" s="9" t="s">
        <v>79</v>
      </c>
      <c r="F114" s="2" t="s">
        <v>2</v>
      </c>
      <c r="G114" s="3" t="s">
        <v>2</v>
      </c>
      <c r="I114" t="str">
        <f t="shared" ref="I114:I177" si="16">MID(E114,1,6)</f>
        <v xml:space="preserve">15162 </v>
      </c>
      <c r="J114" t="str">
        <f t="shared" si="9"/>
        <v>15162</v>
      </c>
      <c r="K114">
        <f t="shared" si="10"/>
        <v>5</v>
      </c>
      <c r="L114">
        <f t="shared" si="11"/>
        <v>44</v>
      </c>
      <c r="M114" t="str">
        <f t="shared" si="12"/>
        <v>Opérations d'accession à la propriété</v>
      </c>
    </row>
    <row r="115" spans="5:13" ht="15" customHeight="1" x14ac:dyDescent="0.25">
      <c r="E115" s="9" t="s">
        <v>80</v>
      </c>
      <c r="F115" s="2" t="s">
        <v>2</v>
      </c>
      <c r="G115" s="3" t="s">
        <v>2</v>
      </c>
      <c r="I115" t="str">
        <f t="shared" si="16"/>
        <v xml:space="preserve">15168 </v>
      </c>
      <c r="J115" t="str">
        <f t="shared" si="9"/>
        <v>15168</v>
      </c>
      <c r="K115">
        <f t="shared" si="10"/>
        <v>5</v>
      </c>
      <c r="L115">
        <f t="shared" si="11"/>
        <v>14</v>
      </c>
      <c r="M115" t="str">
        <f t="shared" si="12"/>
        <v>Autres</v>
      </c>
    </row>
    <row r="116" spans="5:13" ht="15" customHeight="1" x14ac:dyDescent="0.25">
      <c r="E116" s="8" t="s">
        <v>81</v>
      </c>
      <c r="F116" s="2" t="s">
        <v>2</v>
      </c>
      <c r="G116" s="3" t="s">
        <v>2</v>
      </c>
      <c r="I116" t="str">
        <f t="shared" si="16"/>
        <v xml:space="preserve">1518  </v>
      </c>
      <c r="J116" t="str">
        <f t="shared" si="9"/>
        <v>1518</v>
      </c>
      <c r="K116">
        <f t="shared" si="10"/>
        <v>4</v>
      </c>
      <c r="L116">
        <f t="shared" si="11"/>
        <v>36</v>
      </c>
      <c r="M116" t="str">
        <f t="shared" si="12"/>
        <v>Autres provisions pour risques</v>
      </c>
    </row>
    <row r="117" spans="5:13" ht="15" customHeight="1" x14ac:dyDescent="0.25">
      <c r="E117" s="7" t="s">
        <v>82</v>
      </c>
      <c r="F117" s="2" t="s">
        <v>2</v>
      </c>
      <c r="G117" s="3" t="s">
        <v>2</v>
      </c>
      <c r="I117" t="str">
        <f t="shared" si="16"/>
        <v xml:space="preserve">153   </v>
      </c>
      <c r="J117" t="str">
        <f t="shared" si="9"/>
        <v>153</v>
      </c>
      <c r="K117">
        <f t="shared" si="10"/>
        <v>3</v>
      </c>
      <c r="L117">
        <f t="shared" si="11"/>
        <v>56</v>
      </c>
      <c r="M117" t="str">
        <f t="shared" si="12"/>
        <v>Provisions pour pensions et obligations similaires</v>
      </c>
    </row>
    <row r="118" spans="5:13" ht="15" customHeight="1" x14ac:dyDescent="0.25">
      <c r="E118" s="7" t="s">
        <v>83</v>
      </c>
      <c r="F118" s="2" t="s">
        <v>2</v>
      </c>
      <c r="G118" s="3" t="s">
        <v>2</v>
      </c>
      <c r="I118" t="str">
        <f t="shared" si="16"/>
        <v xml:space="preserve">157   </v>
      </c>
      <c r="J118" t="str">
        <f t="shared" si="9"/>
        <v>157</v>
      </c>
      <c r="K118">
        <f t="shared" si="10"/>
        <v>3</v>
      </c>
      <c r="L118">
        <f t="shared" si="11"/>
        <v>64</v>
      </c>
      <c r="M118" t="str">
        <f t="shared" si="12"/>
        <v>Provisions pour charges à répartir sur plusieurs exercices</v>
      </c>
    </row>
    <row r="119" spans="5:13" ht="15" customHeight="1" x14ac:dyDescent="0.25">
      <c r="E119" s="8" t="s">
        <v>84</v>
      </c>
      <c r="F119" s="2" t="s">
        <v>2</v>
      </c>
      <c r="G119" s="3" t="s">
        <v>2</v>
      </c>
      <c r="I119" t="str">
        <f t="shared" si="16"/>
        <v xml:space="preserve">1572  </v>
      </c>
      <c r="J119" t="str">
        <f t="shared" si="9"/>
        <v>1572</v>
      </c>
      <c r="K119">
        <f t="shared" si="10"/>
        <v>4</v>
      </c>
      <c r="L119">
        <f t="shared" si="11"/>
        <v>36</v>
      </c>
      <c r="M119" t="str">
        <f t="shared" si="12"/>
        <v>Provisions pour gros entretien</v>
      </c>
    </row>
    <row r="120" spans="5:13" ht="15" customHeight="1" x14ac:dyDescent="0.25">
      <c r="E120" s="7" t="s">
        <v>85</v>
      </c>
      <c r="F120" s="2" t="s">
        <v>2</v>
      </c>
      <c r="G120" s="3" t="s">
        <v>2</v>
      </c>
      <c r="I120" t="str">
        <f>MID(E120,1,3)</f>
        <v>158</v>
      </c>
      <c r="J120" t="str">
        <f t="shared" si="9"/>
        <v>158</v>
      </c>
      <c r="K120">
        <f t="shared" si="10"/>
        <v>3</v>
      </c>
      <c r="L120">
        <f t="shared" si="11"/>
        <v>36</v>
      </c>
      <c r="M120" t="str">
        <f t="shared" si="12"/>
        <v>Autres provisions pour charges</v>
      </c>
    </row>
    <row r="121" spans="5:13" ht="15" customHeight="1" x14ac:dyDescent="0.25">
      <c r="E121" s="8" t="s">
        <v>86</v>
      </c>
      <c r="F121" s="2" t="s">
        <v>2</v>
      </c>
      <c r="G121" s="3" t="s">
        <v>2</v>
      </c>
      <c r="I121" t="str">
        <f t="shared" si="16"/>
        <v xml:space="preserve">1581  </v>
      </c>
      <c r="J121" t="str">
        <f t="shared" si="9"/>
        <v>1581</v>
      </c>
      <c r="K121">
        <f t="shared" si="10"/>
        <v>4</v>
      </c>
      <c r="L121">
        <f t="shared" si="11"/>
        <v>45</v>
      </c>
      <c r="M121" t="str">
        <f t="shared" si="12"/>
        <v>Provisions pour remise en état de biens</v>
      </c>
    </row>
    <row r="122" spans="5:13" ht="15" customHeight="1" x14ac:dyDescent="0.25">
      <c r="E122" s="8" t="s">
        <v>87</v>
      </c>
      <c r="F122" s="2" t="s">
        <v>2</v>
      </c>
      <c r="G122" s="3" t="s">
        <v>2</v>
      </c>
      <c r="I122" t="str">
        <f t="shared" si="16"/>
        <v xml:space="preserve">1586  </v>
      </c>
      <c r="J122" t="str">
        <f t="shared" si="9"/>
        <v>1586</v>
      </c>
      <c r="K122">
        <f t="shared" si="10"/>
        <v>4</v>
      </c>
      <c r="L122">
        <f t="shared" si="11"/>
        <v>57</v>
      </c>
      <c r="M122" t="str">
        <f t="shared" si="12"/>
        <v>Provisions pour charges sur opérations immobilières</v>
      </c>
    </row>
    <row r="123" spans="5:13" ht="15" customHeight="1" x14ac:dyDescent="0.25">
      <c r="E123" s="8" t="s">
        <v>88</v>
      </c>
      <c r="F123" s="2" t="s">
        <v>2</v>
      </c>
      <c r="G123" s="3" t="s">
        <v>2</v>
      </c>
      <c r="I123" t="str">
        <f t="shared" si="16"/>
        <v xml:space="preserve">1588  </v>
      </c>
      <c r="J123" t="str">
        <f t="shared" si="9"/>
        <v>1588</v>
      </c>
      <c r="K123">
        <f t="shared" si="10"/>
        <v>4</v>
      </c>
      <c r="L123">
        <f t="shared" si="11"/>
        <v>38</v>
      </c>
      <c r="M123" t="str">
        <f t="shared" si="12"/>
        <v>Autres provisions pour charges</v>
      </c>
    </row>
    <row r="124" spans="5:13" ht="15" customHeight="1" x14ac:dyDescent="0.25">
      <c r="E124" s="4" t="s">
        <v>89</v>
      </c>
      <c r="F124" s="5" t="s">
        <v>2</v>
      </c>
      <c r="G124" s="6" t="s">
        <v>2</v>
      </c>
      <c r="I124" t="str">
        <f>MID(E124,1,3)</f>
        <v xml:space="preserve">16 </v>
      </c>
      <c r="J124" t="str">
        <f t="shared" si="9"/>
        <v>16</v>
      </c>
      <c r="K124">
        <f t="shared" si="10"/>
        <v>2</v>
      </c>
      <c r="L124">
        <f t="shared" si="11"/>
        <v>34</v>
      </c>
      <c r="M124" t="str">
        <f t="shared" si="12"/>
        <v>EMPRUNTS ET DETTES ASSIMILEES</v>
      </c>
    </row>
    <row r="125" spans="5:13" ht="15" customHeight="1" x14ac:dyDescent="0.25">
      <c r="E125" s="16" t="s">
        <v>90</v>
      </c>
      <c r="F125" s="2" t="s">
        <v>2</v>
      </c>
      <c r="G125" s="3" t="s">
        <v>2</v>
      </c>
      <c r="I125" t="str">
        <f t="shared" si="16"/>
        <v xml:space="preserve">162   </v>
      </c>
      <c r="J125" t="str">
        <f t="shared" si="9"/>
        <v>162</v>
      </c>
      <c r="K125">
        <f t="shared" si="10"/>
        <v>3</v>
      </c>
      <c r="L125">
        <f t="shared" si="11"/>
        <v>61</v>
      </c>
      <c r="M125" t="str">
        <f t="shared" si="12"/>
        <v>Participation des employeurs à l'effort de construction</v>
      </c>
    </row>
    <row r="126" spans="5:13" ht="15" customHeight="1" x14ac:dyDescent="0.25">
      <c r="E126" s="8" t="s">
        <v>91</v>
      </c>
      <c r="F126" s="2" t="s">
        <v>2</v>
      </c>
      <c r="G126" s="3" t="s">
        <v>2</v>
      </c>
      <c r="I126" t="str">
        <f t="shared" si="16"/>
        <v xml:space="preserve">1621  </v>
      </c>
      <c r="J126" t="str">
        <f t="shared" si="9"/>
        <v>1621</v>
      </c>
      <c r="K126">
        <f t="shared" si="10"/>
        <v>4</v>
      </c>
      <c r="L126">
        <f t="shared" si="11"/>
        <v>22</v>
      </c>
      <c r="M126" t="str">
        <f t="shared" si="12"/>
        <v>Collecte directe</v>
      </c>
    </row>
    <row r="127" spans="5:13" ht="15" customHeight="1" x14ac:dyDescent="0.25">
      <c r="E127" s="8" t="s">
        <v>92</v>
      </c>
      <c r="F127" s="2" t="s">
        <v>2</v>
      </c>
      <c r="G127" s="3" t="s">
        <v>2</v>
      </c>
      <c r="I127" t="str">
        <f t="shared" si="16"/>
        <v xml:space="preserve">1628  </v>
      </c>
      <c r="J127" t="str">
        <f t="shared" si="9"/>
        <v>1628</v>
      </c>
      <c r="K127">
        <f t="shared" si="10"/>
        <v>4</v>
      </c>
      <c r="L127">
        <f t="shared" si="11"/>
        <v>24</v>
      </c>
      <c r="M127" t="str">
        <f t="shared" si="12"/>
        <v>Autres collecteurs</v>
      </c>
    </row>
    <row r="128" spans="5:13" ht="15" customHeight="1" x14ac:dyDescent="0.25">
      <c r="E128" s="7" t="s">
        <v>93</v>
      </c>
      <c r="F128" s="2" t="s">
        <v>2</v>
      </c>
      <c r="G128" s="3" t="s">
        <v>2</v>
      </c>
      <c r="I128" t="str">
        <f t="shared" si="16"/>
        <v xml:space="preserve">163   </v>
      </c>
      <c r="J128" t="str">
        <f t="shared" si="9"/>
        <v>163</v>
      </c>
      <c r="K128">
        <f t="shared" si="10"/>
        <v>3</v>
      </c>
      <c r="L128">
        <f t="shared" si="11"/>
        <v>27</v>
      </c>
      <c r="M128" t="str">
        <f t="shared" si="12"/>
        <v>Emprunts obligataires</v>
      </c>
    </row>
    <row r="129" spans="5:13" ht="15" customHeight="1" x14ac:dyDescent="0.25">
      <c r="E129" s="7" t="s">
        <v>94</v>
      </c>
      <c r="F129" s="2" t="s">
        <v>2</v>
      </c>
      <c r="G129" s="3" t="s">
        <v>2</v>
      </c>
      <c r="I129" t="str">
        <f t="shared" si="16"/>
        <v xml:space="preserve">164   </v>
      </c>
      <c r="J129" t="str">
        <f t="shared" si="9"/>
        <v>164</v>
      </c>
      <c r="K129">
        <f t="shared" si="10"/>
        <v>3</v>
      </c>
      <c r="L129">
        <f t="shared" si="11"/>
        <v>50</v>
      </c>
      <c r="M129" t="str">
        <f t="shared" si="12"/>
        <v>Emprunts auprès des établissements de crédit</v>
      </c>
    </row>
    <row r="130" spans="5:13" ht="15" customHeight="1" x14ac:dyDescent="0.25">
      <c r="E130" s="8" t="s">
        <v>95</v>
      </c>
      <c r="F130" s="2" t="s">
        <v>2</v>
      </c>
      <c r="G130" s="3" t="s">
        <v>2</v>
      </c>
      <c r="I130" t="str">
        <f t="shared" si="16"/>
        <v xml:space="preserve">1641  </v>
      </c>
      <c r="J130" t="str">
        <f t="shared" si="9"/>
        <v>1641</v>
      </c>
      <c r="K130">
        <f t="shared" si="10"/>
        <v>4</v>
      </c>
      <c r="L130">
        <f t="shared" si="11"/>
        <v>65</v>
      </c>
      <c r="M130" t="str">
        <f t="shared" si="12"/>
        <v>Caisse des dépôts et consignations / Banque des Territoires</v>
      </c>
    </row>
    <row r="131" spans="5:13" ht="15" customHeight="1" x14ac:dyDescent="0.25">
      <c r="E131" s="8" t="s">
        <v>96</v>
      </c>
      <c r="F131" s="2" t="s">
        <v>2</v>
      </c>
      <c r="G131" s="3" t="s">
        <v>2</v>
      </c>
      <c r="I131" t="str">
        <f t="shared" si="16"/>
        <v xml:space="preserve">1642  </v>
      </c>
      <c r="J131" t="str">
        <f t="shared" si="9"/>
        <v>1642</v>
      </c>
      <c r="K131">
        <f t="shared" si="10"/>
        <v>4</v>
      </c>
      <c r="L131">
        <f t="shared" si="11"/>
        <v>63</v>
      </c>
      <c r="M131" t="str">
        <f t="shared" si="12"/>
        <v>Caisse de garantie du logement locatif social (C.G.L.L.S)</v>
      </c>
    </row>
    <row r="132" spans="5:13" ht="15" customHeight="1" x14ac:dyDescent="0.25">
      <c r="E132" s="8" t="s">
        <v>97</v>
      </c>
      <c r="F132" s="2" t="s">
        <v>2</v>
      </c>
      <c r="G132" s="3" t="s">
        <v>2</v>
      </c>
      <c r="I132" t="str">
        <f t="shared" si="16"/>
        <v xml:space="preserve">1647  </v>
      </c>
      <c r="J132" t="str">
        <f t="shared" ref="J132:J195" si="17">TRIM(I132)</f>
        <v>1647</v>
      </c>
      <c r="K132">
        <f t="shared" ref="K132:K195" si="18">LEN(J132)</f>
        <v>4</v>
      </c>
      <c r="L132">
        <f t="shared" ref="L132:L195" si="19">LEN(E132)</f>
        <v>40</v>
      </c>
      <c r="M132" t="str">
        <f t="shared" ref="M132:M195" si="20">TRIM(RIGHT(E132,(L132-K132)))</f>
        <v>Prêts de l'ex-caisse des prêts HLM</v>
      </c>
    </row>
    <row r="133" spans="5:13" ht="15" customHeight="1" x14ac:dyDescent="0.25">
      <c r="E133" s="8" t="s">
        <v>98</v>
      </c>
      <c r="F133" s="2" t="s">
        <v>2</v>
      </c>
      <c r="G133" s="3" t="s">
        <v>2</v>
      </c>
      <c r="I133" t="str">
        <f t="shared" si="16"/>
        <v xml:space="preserve">1648  </v>
      </c>
      <c r="J133" t="str">
        <f t="shared" si="17"/>
        <v>1648</v>
      </c>
      <c r="K133">
        <f t="shared" si="18"/>
        <v>4</v>
      </c>
      <c r="L133">
        <f t="shared" si="19"/>
        <v>37</v>
      </c>
      <c r="M133" t="str">
        <f t="shared" si="20"/>
        <v>Autres établissements de crédit</v>
      </c>
    </row>
    <row r="134" spans="5:13" ht="15" customHeight="1" x14ac:dyDescent="0.25">
      <c r="E134" s="7" t="s">
        <v>99</v>
      </c>
      <c r="F134" s="2" t="s">
        <v>2</v>
      </c>
      <c r="G134" s="3" t="s">
        <v>2</v>
      </c>
      <c r="I134" t="str">
        <f>MID(E134,1,3)</f>
        <v>165</v>
      </c>
      <c r="J134" t="str">
        <f t="shared" si="17"/>
        <v>165</v>
      </c>
      <c r="K134">
        <f t="shared" si="18"/>
        <v>3</v>
      </c>
      <c r="L134">
        <f t="shared" si="19"/>
        <v>35</v>
      </c>
      <c r="M134" t="str">
        <f t="shared" si="20"/>
        <v>Dépôts et cautionnements reçus</v>
      </c>
    </row>
    <row r="135" spans="5:13" ht="15" customHeight="1" x14ac:dyDescent="0.25">
      <c r="E135" s="8" t="s">
        <v>100</v>
      </c>
      <c r="F135" s="2" t="s">
        <v>2</v>
      </c>
      <c r="G135" s="3" t="s">
        <v>2</v>
      </c>
      <c r="I135" t="str">
        <f t="shared" si="16"/>
        <v xml:space="preserve">1651  </v>
      </c>
      <c r="J135" t="str">
        <f t="shared" si="17"/>
        <v>1651</v>
      </c>
      <c r="K135">
        <f t="shared" si="18"/>
        <v>4</v>
      </c>
      <c r="L135">
        <f t="shared" si="19"/>
        <v>39</v>
      </c>
      <c r="M135" t="str">
        <f t="shared" si="20"/>
        <v>Dépôts de garantie des locataires</v>
      </c>
    </row>
    <row r="136" spans="5:13" ht="15" customHeight="1" x14ac:dyDescent="0.25">
      <c r="E136" s="8" t="s">
        <v>101</v>
      </c>
      <c r="F136" s="2" t="s">
        <v>2</v>
      </c>
      <c r="G136" s="3" t="s">
        <v>2</v>
      </c>
      <c r="I136" t="str">
        <f t="shared" si="16"/>
        <v xml:space="preserve">1654  </v>
      </c>
      <c r="J136" t="str">
        <f t="shared" si="17"/>
        <v>1654</v>
      </c>
      <c r="K136">
        <f t="shared" si="18"/>
        <v>4</v>
      </c>
      <c r="L136">
        <f t="shared" si="19"/>
        <v>37</v>
      </c>
      <c r="M136" t="str">
        <f t="shared" si="20"/>
        <v>Redevances (location-accession)</v>
      </c>
    </row>
    <row r="137" spans="5:13" ht="15" customHeight="1" x14ac:dyDescent="0.25">
      <c r="E137" s="8" t="s">
        <v>102</v>
      </c>
      <c r="F137" s="2" t="s">
        <v>2</v>
      </c>
      <c r="G137" s="3" t="s">
        <v>2</v>
      </c>
      <c r="I137" t="str">
        <f t="shared" si="16"/>
        <v xml:space="preserve">1658  </v>
      </c>
      <c r="J137" t="str">
        <f t="shared" si="17"/>
        <v>1658</v>
      </c>
      <c r="K137">
        <f t="shared" si="18"/>
        <v>4</v>
      </c>
      <c r="L137">
        <f t="shared" si="19"/>
        <v>19</v>
      </c>
      <c r="M137" t="str">
        <f t="shared" si="20"/>
        <v>Autres dépôts</v>
      </c>
    </row>
    <row r="138" spans="5:13" ht="15" customHeight="1" x14ac:dyDescent="0.25">
      <c r="E138" s="7" t="s">
        <v>103</v>
      </c>
      <c r="F138" s="17"/>
      <c r="G138" s="3" t="s">
        <v>2</v>
      </c>
      <c r="I138" t="str">
        <f>MID(E138,1,3)</f>
        <v>166</v>
      </c>
      <c r="J138" t="str">
        <f t="shared" si="17"/>
        <v>166</v>
      </c>
      <c r="K138">
        <f t="shared" si="18"/>
        <v>3</v>
      </c>
      <c r="L138">
        <f t="shared" si="19"/>
        <v>44</v>
      </c>
      <c r="M138" t="str">
        <f t="shared" si="20"/>
        <v>Participation des salariés aux résultats</v>
      </c>
    </row>
    <row r="139" spans="5:13" ht="15" customHeight="1" x14ac:dyDescent="0.25">
      <c r="E139" s="7" t="s">
        <v>104</v>
      </c>
      <c r="F139" s="2" t="s">
        <v>2</v>
      </c>
      <c r="G139" s="3" t="s">
        <v>2</v>
      </c>
      <c r="I139" t="str">
        <f>MID(E139,1,3)</f>
        <v>167</v>
      </c>
      <c r="J139" t="str">
        <f t="shared" si="17"/>
        <v>167</v>
      </c>
      <c r="K139">
        <f t="shared" si="18"/>
        <v>3</v>
      </c>
      <c r="L139">
        <f t="shared" si="19"/>
        <v>59</v>
      </c>
      <c r="M139" t="str">
        <f t="shared" si="20"/>
        <v>Emprunts et dettes assortis de conditions particulières</v>
      </c>
    </row>
    <row r="140" spans="5:13" ht="15" customHeight="1" x14ac:dyDescent="0.25">
      <c r="E140" s="8" t="s">
        <v>105</v>
      </c>
      <c r="F140" s="2" t="s">
        <v>2</v>
      </c>
      <c r="G140" s="3" t="s">
        <v>38</v>
      </c>
      <c r="I140" t="str">
        <f t="shared" si="16"/>
        <v xml:space="preserve">1671  </v>
      </c>
      <c r="J140" t="str">
        <f t="shared" si="17"/>
        <v>1671</v>
      </c>
      <c r="K140">
        <f t="shared" si="18"/>
        <v>4</v>
      </c>
      <c r="L140">
        <f t="shared" si="19"/>
        <v>39</v>
      </c>
      <c r="M140" t="str">
        <f t="shared" si="20"/>
        <v>Emissions de titres participatifs</v>
      </c>
    </row>
    <row r="141" spans="5:13" ht="15" customHeight="1" x14ac:dyDescent="0.25">
      <c r="E141" s="8" t="s">
        <v>106</v>
      </c>
      <c r="F141" s="2" t="s">
        <v>2</v>
      </c>
      <c r="G141" s="18"/>
      <c r="I141" t="str">
        <f t="shared" si="16"/>
        <v xml:space="preserve">1672  </v>
      </c>
      <c r="J141" t="str">
        <f t="shared" si="17"/>
        <v>1672</v>
      </c>
      <c r="K141">
        <f t="shared" si="18"/>
        <v>4</v>
      </c>
      <c r="L141">
        <f t="shared" si="19"/>
        <v>16</v>
      </c>
      <c r="M141" t="str">
        <f t="shared" si="20"/>
        <v>Dettes PPP</v>
      </c>
    </row>
    <row r="142" spans="5:13" ht="15" customHeight="1" x14ac:dyDescent="0.25">
      <c r="E142" s="8" t="s">
        <v>107</v>
      </c>
      <c r="F142" s="2" t="s">
        <v>2</v>
      </c>
      <c r="G142" s="3" t="s">
        <v>2</v>
      </c>
      <c r="I142" t="str">
        <f t="shared" si="16"/>
        <v xml:space="preserve">1673  </v>
      </c>
      <c r="J142" t="str">
        <f t="shared" si="17"/>
        <v>1673</v>
      </c>
      <c r="K142">
        <f t="shared" si="18"/>
        <v>4</v>
      </c>
      <c r="L142">
        <f t="shared" si="19"/>
        <v>36</v>
      </c>
      <c r="M142" t="str">
        <f t="shared" si="20"/>
        <v>Avances des organismes sociaux</v>
      </c>
    </row>
    <row r="143" spans="5:13" ht="15" customHeight="1" x14ac:dyDescent="0.25">
      <c r="E143" s="8" t="s">
        <v>108</v>
      </c>
      <c r="F143" s="2" t="s">
        <v>2</v>
      </c>
      <c r="G143" s="3" t="s">
        <v>2</v>
      </c>
      <c r="I143" t="str">
        <f t="shared" si="16"/>
        <v xml:space="preserve">1674  </v>
      </c>
      <c r="J143" t="str">
        <f t="shared" si="17"/>
        <v>1674</v>
      </c>
      <c r="K143">
        <f t="shared" si="18"/>
        <v>4</v>
      </c>
      <c r="L143">
        <f t="shared" si="19"/>
        <v>52</v>
      </c>
      <c r="M143" t="str">
        <f t="shared" si="20"/>
        <v>Avances de l'Etat et des collectivités locales</v>
      </c>
    </row>
    <row r="144" spans="5:13" ht="15" customHeight="1" x14ac:dyDescent="0.25">
      <c r="E144" s="8" t="s">
        <v>109</v>
      </c>
      <c r="F144" s="2" t="s">
        <v>2</v>
      </c>
      <c r="G144" s="3" t="s">
        <v>2</v>
      </c>
      <c r="I144" t="str">
        <f t="shared" si="16"/>
        <v xml:space="preserve">1675  </v>
      </c>
      <c r="J144" t="str">
        <f t="shared" si="17"/>
        <v>1675</v>
      </c>
      <c r="K144">
        <f t="shared" si="18"/>
        <v>4</v>
      </c>
      <c r="L144">
        <f t="shared" si="19"/>
        <v>28</v>
      </c>
      <c r="M144" t="str">
        <f t="shared" si="20"/>
        <v>Emprunts participatifs</v>
      </c>
    </row>
    <row r="145" spans="5:13" ht="15" customHeight="1" x14ac:dyDescent="0.25">
      <c r="E145" s="8" t="s">
        <v>110</v>
      </c>
      <c r="F145" s="2" t="s">
        <v>2</v>
      </c>
      <c r="G145" s="3" t="s">
        <v>2</v>
      </c>
      <c r="I145" t="str">
        <f t="shared" si="16"/>
        <v xml:space="preserve">1676  </v>
      </c>
      <c r="J145" t="str">
        <f t="shared" si="17"/>
        <v>1676</v>
      </c>
      <c r="K145">
        <f t="shared" si="18"/>
        <v>4</v>
      </c>
      <c r="L145">
        <f t="shared" si="19"/>
        <v>30</v>
      </c>
      <c r="M145" t="str">
        <f t="shared" si="20"/>
        <v>Avances d'organismes HLM</v>
      </c>
    </row>
    <row r="146" spans="5:13" ht="15" customHeight="1" x14ac:dyDescent="0.25">
      <c r="E146" s="8" t="s">
        <v>111</v>
      </c>
      <c r="F146" s="2" t="s">
        <v>2</v>
      </c>
      <c r="G146" s="3" t="s">
        <v>2</v>
      </c>
      <c r="I146" t="str">
        <f t="shared" si="16"/>
        <v xml:space="preserve">1677  </v>
      </c>
      <c r="J146" t="str">
        <f t="shared" si="17"/>
        <v>1677</v>
      </c>
      <c r="K146">
        <f t="shared" si="18"/>
        <v>4</v>
      </c>
      <c r="L146">
        <f t="shared" si="19"/>
        <v>70</v>
      </c>
      <c r="M146" t="str">
        <f t="shared" si="20"/>
        <v>Dettes consécutives à la mise en jeu de la garantie des emprunts</v>
      </c>
    </row>
    <row r="147" spans="5:13" ht="15" customHeight="1" x14ac:dyDescent="0.25">
      <c r="E147" s="8" t="s">
        <v>112</v>
      </c>
      <c r="F147" s="2" t="s">
        <v>2</v>
      </c>
      <c r="G147" s="3" t="s">
        <v>2</v>
      </c>
      <c r="I147" t="str">
        <f t="shared" si="16"/>
        <v xml:space="preserve">1678  </v>
      </c>
      <c r="J147" t="str">
        <f t="shared" si="17"/>
        <v>1678</v>
      </c>
      <c r="K147">
        <f t="shared" si="18"/>
        <v>4</v>
      </c>
      <c r="L147">
        <f t="shared" si="19"/>
        <v>20</v>
      </c>
      <c r="M147" t="str">
        <f t="shared" si="20"/>
        <v>Autres avances</v>
      </c>
    </row>
    <row r="148" spans="5:13" ht="15" customHeight="1" x14ac:dyDescent="0.25">
      <c r="E148" s="9" t="s">
        <v>113</v>
      </c>
      <c r="F148" s="2" t="s">
        <v>2</v>
      </c>
      <c r="G148" s="3" t="s">
        <v>2</v>
      </c>
      <c r="I148" t="str">
        <f t="shared" si="16"/>
        <v xml:space="preserve">16781 </v>
      </c>
      <c r="J148" t="str">
        <f t="shared" si="17"/>
        <v>16781</v>
      </c>
      <c r="K148">
        <f t="shared" si="18"/>
        <v>5</v>
      </c>
      <c r="L148">
        <f t="shared" si="19"/>
        <v>109</v>
      </c>
      <c r="M148" t="str">
        <f t="shared" si="20"/>
        <v>Avances d'organismes collecteurs de la participation des employeurs à l'effort de construction</v>
      </c>
    </row>
    <row r="149" spans="5:13" ht="15" customHeight="1" x14ac:dyDescent="0.25">
      <c r="E149" s="9" t="s">
        <v>114</v>
      </c>
      <c r="F149" s="2" t="s">
        <v>2</v>
      </c>
      <c r="G149" s="3" t="s">
        <v>2</v>
      </c>
      <c r="I149" t="str">
        <f t="shared" si="16"/>
        <v xml:space="preserve">16788 </v>
      </c>
      <c r="J149" t="str">
        <f t="shared" si="17"/>
        <v>16788</v>
      </c>
      <c r="K149">
        <f t="shared" si="18"/>
        <v>5</v>
      </c>
      <c r="L149">
        <f t="shared" si="19"/>
        <v>23</v>
      </c>
      <c r="M149" t="str">
        <f t="shared" si="20"/>
        <v>Autres organismes</v>
      </c>
    </row>
    <row r="150" spans="5:13" ht="15" customHeight="1" x14ac:dyDescent="0.25">
      <c r="E150" s="7" t="s">
        <v>115</v>
      </c>
      <c r="F150" s="2" t="s">
        <v>2</v>
      </c>
      <c r="G150" s="3" t="s">
        <v>2</v>
      </c>
      <c r="I150" t="str">
        <f t="shared" si="16"/>
        <v xml:space="preserve">168   </v>
      </c>
      <c r="J150" t="str">
        <f t="shared" si="17"/>
        <v>168</v>
      </c>
      <c r="K150">
        <f t="shared" si="18"/>
        <v>3</v>
      </c>
      <c r="L150">
        <f t="shared" si="19"/>
        <v>42</v>
      </c>
      <c r="M150" t="str">
        <f t="shared" si="20"/>
        <v>Autres emprunts et dettes assimilées</v>
      </c>
    </row>
    <row r="151" spans="5:13" ht="15" customHeight="1" x14ac:dyDescent="0.25">
      <c r="E151" s="8" t="s">
        <v>116</v>
      </c>
      <c r="F151" s="2" t="s">
        <v>2</v>
      </c>
      <c r="G151" s="3" t="s">
        <v>2</v>
      </c>
      <c r="I151" t="str">
        <f t="shared" si="16"/>
        <v xml:space="preserve">1681  </v>
      </c>
      <c r="J151" t="str">
        <f t="shared" si="17"/>
        <v>1681</v>
      </c>
      <c r="K151">
        <f t="shared" si="18"/>
        <v>4</v>
      </c>
      <c r="L151">
        <f t="shared" si="19"/>
        <v>21</v>
      </c>
      <c r="M151" t="str">
        <f t="shared" si="20"/>
        <v>Autres emprunts</v>
      </c>
    </row>
    <row r="152" spans="5:13" ht="15" customHeight="1" x14ac:dyDescent="0.25">
      <c r="E152" s="8" t="s">
        <v>117</v>
      </c>
      <c r="F152" s="2" t="s">
        <v>2</v>
      </c>
      <c r="G152" s="3" t="s">
        <v>2</v>
      </c>
      <c r="I152" t="str">
        <f t="shared" si="16"/>
        <v xml:space="preserve">1687  </v>
      </c>
      <c r="J152" t="str">
        <f t="shared" si="17"/>
        <v>1687</v>
      </c>
      <c r="K152">
        <f t="shared" si="18"/>
        <v>4</v>
      </c>
      <c r="L152">
        <f t="shared" si="19"/>
        <v>19</v>
      </c>
      <c r="M152" t="str">
        <f t="shared" si="20"/>
        <v>Autres dettes</v>
      </c>
    </row>
    <row r="153" spans="5:13" ht="15" customHeight="1" x14ac:dyDescent="0.25">
      <c r="E153" s="8" t="s">
        <v>118</v>
      </c>
      <c r="F153" s="2" t="s">
        <v>2</v>
      </c>
      <c r="G153" s="3" t="s">
        <v>2</v>
      </c>
      <c r="I153" t="str">
        <f t="shared" si="16"/>
        <v xml:space="preserve">1688  </v>
      </c>
      <c r="J153" t="str">
        <f t="shared" si="17"/>
        <v>1688</v>
      </c>
      <c r="K153">
        <f t="shared" si="18"/>
        <v>4</v>
      </c>
      <c r="L153">
        <f t="shared" si="19"/>
        <v>21</v>
      </c>
      <c r="M153" t="str">
        <f t="shared" si="20"/>
        <v>Intérêts courus</v>
      </c>
    </row>
    <row r="154" spans="5:13" ht="15" customHeight="1" x14ac:dyDescent="0.25">
      <c r="E154" s="9" t="s">
        <v>119</v>
      </c>
      <c r="F154" s="2" t="s">
        <v>2</v>
      </c>
      <c r="G154" s="3" t="s">
        <v>2</v>
      </c>
      <c r="I154" t="str">
        <f t="shared" si="16"/>
        <v xml:space="preserve">16881 </v>
      </c>
      <c r="J154" t="str">
        <f t="shared" si="17"/>
        <v>16881</v>
      </c>
      <c r="K154">
        <f t="shared" si="18"/>
        <v>5</v>
      </c>
      <c r="L154">
        <f t="shared" si="19"/>
        <v>31</v>
      </c>
      <c r="M154" t="str">
        <f t="shared" si="20"/>
        <v>Intérêts courus non échus</v>
      </c>
    </row>
    <row r="155" spans="5:13" ht="15" customHeight="1" x14ac:dyDescent="0.25">
      <c r="E155" s="9" t="s">
        <v>120</v>
      </c>
      <c r="F155" s="2" t="s">
        <v>2</v>
      </c>
      <c r="G155" s="3" t="s">
        <v>2</v>
      </c>
      <c r="I155" t="str">
        <f t="shared" si="16"/>
        <v xml:space="preserve">16882 </v>
      </c>
      <c r="J155" t="str">
        <f t="shared" si="17"/>
        <v>16882</v>
      </c>
      <c r="K155">
        <f t="shared" si="18"/>
        <v>5</v>
      </c>
      <c r="L155">
        <f t="shared" si="19"/>
        <v>52</v>
      </c>
      <c r="M155" t="str">
        <f t="shared" si="20"/>
        <v>Intérêts courus capitalisables / consolidables</v>
      </c>
    </row>
    <row r="156" spans="5:13" ht="15" customHeight="1" x14ac:dyDescent="0.25">
      <c r="E156" s="9" t="s">
        <v>121</v>
      </c>
      <c r="F156" s="2" t="s">
        <v>2</v>
      </c>
      <c r="G156" s="3" t="s">
        <v>2</v>
      </c>
      <c r="I156" t="str">
        <f t="shared" si="16"/>
        <v xml:space="preserve">16883 </v>
      </c>
      <c r="J156" t="str">
        <f t="shared" si="17"/>
        <v>16883</v>
      </c>
      <c r="K156">
        <f t="shared" si="18"/>
        <v>5</v>
      </c>
      <c r="L156">
        <f t="shared" si="19"/>
        <v>28</v>
      </c>
      <c r="M156" t="str">
        <f t="shared" si="20"/>
        <v>Intérêts compensateurs</v>
      </c>
    </row>
    <row r="157" spans="5:13" ht="15" customHeight="1" x14ac:dyDescent="0.25">
      <c r="E157" s="7" t="s">
        <v>122</v>
      </c>
      <c r="F157" s="2" t="s">
        <v>2</v>
      </c>
      <c r="G157" s="3" t="s">
        <v>2</v>
      </c>
      <c r="I157" t="str">
        <f t="shared" si="16"/>
        <v xml:space="preserve">169   </v>
      </c>
      <c r="J157" t="str">
        <f t="shared" si="17"/>
        <v>169</v>
      </c>
      <c r="K157">
        <f t="shared" si="18"/>
        <v>3</v>
      </c>
      <c r="L157">
        <f t="shared" si="19"/>
        <v>45</v>
      </c>
      <c r="M157" t="str">
        <f t="shared" si="20"/>
        <v>Primes de remboursement des obligations</v>
      </c>
    </row>
    <row r="158" spans="5:13" ht="15" customHeight="1" x14ac:dyDescent="0.25">
      <c r="E158" s="4" t="s">
        <v>123</v>
      </c>
      <c r="F158" s="5" t="s">
        <v>38</v>
      </c>
      <c r="G158" s="6" t="s">
        <v>2</v>
      </c>
      <c r="I158" t="str">
        <f>MID(E158,1,2)</f>
        <v>17</v>
      </c>
      <c r="J158" t="str">
        <f t="shared" si="17"/>
        <v>17</v>
      </c>
      <c r="K158">
        <f t="shared" si="18"/>
        <v>2</v>
      </c>
      <c r="L158">
        <f t="shared" si="19"/>
        <v>43</v>
      </c>
      <c r="M158" t="str">
        <f t="shared" si="20"/>
        <v>DETTES RATTACHEES A DES PARTICIPATIONS</v>
      </c>
    </row>
    <row r="159" spans="5:13" ht="15" customHeight="1" x14ac:dyDescent="0.25">
      <c r="E159" s="7" t="s">
        <v>124</v>
      </c>
      <c r="F159" s="2" t="s">
        <v>38</v>
      </c>
      <c r="G159" s="3" t="s">
        <v>2</v>
      </c>
      <c r="I159" t="str">
        <f t="shared" si="16"/>
        <v xml:space="preserve">171   </v>
      </c>
      <c r="J159" t="str">
        <f t="shared" si="17"/>
        <v>171</v>
      </c>
      <c r="K159">
        <f t="shared" si="18"/>
        <v>3</v>
      </c>
      <c r="L159">
        <f t="shared" si="19"/>
        <v>54</v>
      </c>
      <c r="M159" t="str">
        <f t="shared" si="20"/>
        <v>Dettes rattachées à des participations (groupe)</v>
      </c>
    </row>
    <row r="160" spans="5:13" ht="15" customHeight="1" x14ac:dyDescent="0.25">
      <c r="E160" s="8" t="s">
        <v>125</v>
      </c>
      <c r="F160" s="2" t="s">
        <v>38</v>
      </c>
      <c r="G160" s="3" t="s">
        <v>2</v>
      </c>
      <c r="I160" t="str">
        <f t="shared" si="16"/>
        <v xml:space="preserve">1711  </v>
      </c>
      <c r="J160" t="str">
        <f t="shared" si="17"/>
        <v>1711</v>
      </c>
      <c r="K160">
        <f t="shared" si="18"/>
        <v>4</v>
      </c>
      <c r="L160">
        <f t="shared" si="19"/>
        <v>15</v>
      </c>
      <c r="M160" t="str">
        <f t="shared" si="20"/>
        <v>Principal</v>
      </c>
    </row>
    <row r="161" spans="5:13" ht="15" customHeight="1" x14ac:dyDescent="0.25">
      <c r="E161" s="8" t="s">
        <v>126</v>
      </c>
      <c r="F161" s="2" t="s">
        <v>38</v>
      </c>
      <c r="G161" s="3" t="s">
        <v>2</v>
      </c>
      <c r="I161" t="str">
        <f t="shared" si="16"/>
        <v xml:space="preserve">1718  </v>
      </c>
      <c r="J161" t="str">
        <f t="shared" si="17"/>
        <v>1718</v>
      </c>
      <c r="K161">
        <f t="shared" si="18"/>
        <v>4</v>
      </c>
      <c r="L161">
        <f t="shared" si="19"/>
        <v>21</v>
      </c>
      <c r="M161" t="str">
        <f t="shared" si="20"/>
        <v>Intérêts courus</v>
      </c>
    </row>
    <row r="162" spans="5:13" ht="15" customHeight="1" x14ac:dyDescent="0.25">
      <c r="E162" s="7" t="s">
        <v>127</v>
      </c>
      <c r="F162" s="2" t="s">
        <v>38</v>
      </c>
      <c r="G162" s="3" t="s">
        <v>2</v>
      </c>
      <c r="I162" t="str">
        <f>MID(E162,1,3)</f>
        <v>174</v>
      </c>
      <c r="J162" t="str">
        <f t="shared" si="17"/>
        <v>174</v>
      </c>
      <c r="K162">
        <f t="shared" si="18"/>
        <v>3</v>
      </c>
      <c r="L162">
        <f t="shared" si="19"/>
        <v>58</v>
      </c>
      <c r="M162" t="str">
        <f t="shared" si="20"/>
        <v>Dettes rattachées à des participations (hors groupe)</v>
      </c>
    </row>
    <row r="163" spans="5:13" ht="15" customHeight="1" x14ac:dyDescent="0.25">
      <c r="E163" s="8" t="s">
        <v>128</v>
      </c>
      <c r="F163" s="2" t="s">
        <v>38</v>
      </c>
      <c r="G163" s="3" t="s">
        <v>2</v>
      </c>
      <c r="I163" t="str">
        <f t="shared" si="16"/>
        <v xml:space="preserve">1741  </v>
      </c>
      <c r="J163" t="str">
        <f t="shared" si="17"/>
        <v>1741</v>
      </c>
      <c r="K163">
        <f t="shared" si="18"/>
        <v>4</v>
      </c>
      <c r="L163">
        <f t="shared" si="19"/>
        <v>15</v>
      </c>
      <c r="M163" t="str">
        <f t="shared" si="20"/>
        <v>Principal</v>
      </c>
    </row>
    <row r="164" spans="5:13" ht="15" customHeight="1" x14ac:dyDescent="0.25">
      <c r="E164" s="8" t="s">
        <v>129</v>
      </c>
      <c r="F164" s="2" t="s">
        <v>38</v>
      </c>
      <c r="G164" s="3" t="s">
        <v>2</v>
      </c>
      <c r="I164" t="str">
        <f t="shared" si="16"/>
        <v xml:space="preserve">1748  </v>
      </c>
      <c r="J164" t="str">
        <f t="shared" si="17"/>
        <v>1748</v>
      </c>
      <c r="K164">
        <f t="shared" si="18"/>
        <v>4</v>
      </c>
      <c r="L164">
        <f t="shared" si="19"/>
        <v>21</v>
      </c>
      <c r="M164" t="str">
        <f t="shared" si="20"/>
        <v>Intérêts courus</v>
      </c>
    </row>
    <row r="165" spans="5:13" ht="15" customHeight="1" x14ac:dyDescent="0.25">
      <c r="E165" s="7" t="s">
        <v>130</v>
      </c>
      <c r="F165" s="17"/>
      <c r="G165" s="3" t="s">
        <v>2</v>
      </c>
      <c r="I165" t="str">
        <f>MID(E165,1,3)</f>
        <v>178</v>
      </c>
      <c r="J165" t="str">
        <f t="shared" si="17"/>
        <v>178</v>
      </c>
      <c r="K165">
        <f t="shared" si="18"/>
        <v>3</v>
      </c>
      <c r="L165">
        <f t="shared" si="19"/>
        <v>54</v>
      </c>
      <c r="M165" t="str">
        <f t="shared" si="20"/>
        <v>Dettes rattachées à des sociétés en participation</v>
      </c>
    </row>
    <row r="166" spans="5:13" ht="15" customHeight="1" x14ac:dyDescent="0.25">
      <c r="E166" s="8" t="s">
        <v>131</v>
      </c>
      <c r="F166" s="17"/>
      <c r="G166" s="3" t="s">
        <v>2</v>
      </c>
      <c r="I166" t="str">
        <f t="shared" si="16"/>
        <v xml:space="preserve">1781  </v>
      </c>
      <c r="J166" t="str">
        <f t="shared" si="17"/>
        <v>1781</v>
      </c>
      <c r="K166">
        <f t="shared" si="18"/>
        <v>4</v>
      </c>
      <c r="L166">
        <f t="shared" si="19"/>
        <v>15</v>
      </c>
      <c r="M166" t="str">
        <f t="shared" si="20"/>
        <v>Principal</v>
      </c>
    </row>
    <row r="167" spans="5:13" ht="15" customHeight="1" x14ac:dyDescent="0.25">
      <c r="E167" s="8" t="s">
        <v>132</v>
      </c>
      <c r="F167" s="17"/>
      <c r="G167" s="3" t="s">
        <v>2</v>
      </c>
      <c r="I167" t="str">
        <f t="shared" si="16"/>
        <v xml:space="preserve">1788  </v>
      </c>
      <c r="J167" t="str">
        <f t="shared" si="17"/>
        <v>1788</v>
      </c>
      <c r="K167">
        <f t="shared" si="18"/>
        <v>4</v>
      </c>
      <c r="L167">
        <f t="shared" si="19"/>
        <v>21</v>
      </c>
      <c r="M167" t="str">
        <f t="shared" si="20"/>
        <v>Intérêts courus</v>
      </c>
    </row>
    <row r="168" spans="5:13" ht="15" customHeight="1" x14ac:dyDescent="0.25">
      <c r="E168" s="19" t="s">
        <v>133</v>
      </c>
      <c r="F168" s="5" t="s">
        <v>2</v>
      </c>
      <c r="G168" s="6" t="s">
        <v>2</v>
      </c>
      <c r="I168" t="str">
        <f>MID(E168,1,2)</f>
        <v>18</v>
      </c>
      <c r="J168" t="str">
        <f t="shared" si="17"/>
        <v>18</v>
      </c>
      <c r="K168">
        <f t="shared" si="18"/>
        <v>2</v>
      </c>
      <c r="L168">
        <f t="shared" si="19"/>
        <v>23</v>
      </c>
      <c r="M168" t="str">
        <f t="shared" si="20"/>
        <v>COMPTES DE LIAISON</v>
      </c>
    </row>
    <row r="169" spans="5:13" ht="15" customHeight="1" x14ac:dyDescent="0.25">
      <c r="E169" s="1" t="s">
        <v>134</v>
      </c>
      <c r="F169" s="2" t="s">
        <v>2</v>
      </c>
      <c r="G169" s="3" t="s">
        <v>2</v>
      </c>
      <c r="I169">
        <v>2</v>
      </c>
      <c r="J169" t="str">
        <f t="shared" si="17"/>
        <v>2</v>
      </c>
      <c r="K169">
        <v>0</v>
      </c>
      <c r="L169">
        <f t="shared" si="19"/>
        <v>36</v>
      </c>
      <c r="M169" t="str">
        <f t="shared" si="20"/>
        <v>CLASSE 2 COMPTES D'IMMOBILISATIONS</v>
      </c>
    </row>
    <row r="170" spans="5:13" ht="15" customHeight="1" x14ac:dyDescent="0.25">
      <c r="E170" s="4" t="s">
        <v>135</v>
      </c>
      <c r="F170" s="5" t="s">
        <v>2</v>
      </c>
      <c r="G170" s="6" t="s">
        <v>2</v>
      </c>
      <c r="I170" t="str">
        <f>MID(E170,1,4)</f>
        <v xml:space="preserve">20  </v>
      </c>
      <c r="J170" t="str">
        <f t="shared" si="17"/>
        <v>20</v>
      </c>
      <c r="K170">
        <f t="shared" si="18"/>
        <v>2</v>
      </c>
      <c r="L170">
        <f t="shared" si="19"/>
        <v>34</v>
      </c>
      <c r="M170" t="str">
        <f t="shared" si="20"/>
        <v>IMMOBILISATIONS INCORPORELLES</v>
      </c>
    </row>
    <row r="171" spans="5:13" ht="15" customHeight="1" x14ac:dyDescent="0.25">
      <c r="E171" s="7" t="s">
        <v>136</v>
      </c>
      <c r="F171" s="2" t="s">
        <v>2</v>
      </c>
      <c r="G171" s="3" t="s">
        <v>2</v>
      </c>
      <c r="I171" t="str">
        <f t="shared" ref="I171:I175" si="21">MID(E171,1,4)</f>
        <v xml:space="preserve">201 </v>
      </c>
      <c r="J171" t="str">
        <f t="shared" si="17"/>
        <v>201</v>
      </c>
      <c r="K171">
        <f t="shared" si="18"/>
        <v>3</v>
      </c>
      <c r="L171">
        <f t="shared" si="19"/>
        <v>27</v>
      </c>
      <c r="M171" t="str">
        <f t="shared" si="20"/>
        <v>Frais d'établissement</v>
      </c>
    </row>
    <row r="172" spans="5:13" ht="15" customHeight="1" x14ac:dyDescent="0.25">
      <c r="E172" s="8" t="s">
        <v>137</v>
      </c>
      <c r="F172" s="17"/>
      <c r="G172" s="3" t="s">
        <v>2</v>
      </c>
      <c r="I172" t="str">
        <f t="shared" si="21"/>
        <v>2011</v>
      </c>
      <c r="J172" t="str">
        <f t="shared" si="17"/>
        <v>2011</v>
      </c>
      <c r="K172">
        <f t="shared" si="18"/>
        <v>4</v>
      </c>
      <c r="L172">
        <f t="shared" si="19"/>
        <v>27</v>
      </c>
      <c r="M172" t="str">
        <f t="shared" si="20"/>
        <v>Frais de constitution</v>
      </c>
    </row>
    <row r="173" spans="5:13" ht="15" customHeight="1" x14ac:dyDescent="0.25">
      <c r="E173" s="8" t="s">
        <v>138</v>
      </c>
      <c r="F173" s="17"/>
      <c r="G173" s="3" t="s">
        <v>2</v>
      </c>
      <c r="I173" t="str">
        <f t="shared" si="21"/>
        <v>2012</v>
      </c>
      <c r="J173" t="str">
        <f t="shared" si="17"/>
        <v>2012</v>
      </c>
      <c r="K173">
        <f t="shared" si="18"/>
        <v>4</v>
      </c>
      <c r="L173">
        <f t="shared" si="19"/>
        <v>36</v>
      </c>
      <c r="M173" t="str">
        <f t="shared" si="20"/>
        <v>Frais de premier établissement</v>
      </c>
    </row>
    <row r="174" spans="5:13" ht="15" customHeight="1" x14ac:dyDescent="0.25">
      <c r="E174" s="8" t="s">
        <v>139</v>
      </c>
      <c r="F174" s="17"/>
      <c r="G174" s="3" t="s">
        <v>2</v>
      </c>
      <c r="I174" t="str">
        <f t="shared" si="21"/>
        <v>2013</v>
      </c>
      <c r="J174" t="str">
        <f t="shared" si="17"/>
        <v>2013</v>
      </c>
      <c r="K174">
        <f t="shared" si="18"/>
        <v>4</v>
      </c>
      <c r="L174">
        <f t="shared" si="19"/>
        <v>100</v>
      </c>
      <c r="M174" t="str">
        <f t="shared" si="20"/>
        <v>Frais d'augmentation de capital et d'opérations diverses (fusions, scissions, transformations)</v>
      </c>
    </row>
    <row r="175" spans="5:13" ht="15" customHeight="1" x14ac:dyDescent="0.25">
      <c r="E175" s="7" t="s">
        <v>140</v>
      </c>
      <c r="F175" s="2" t="s">
        <v>2</v>
      </c>
      <c r="G175" s="3" t="s">
        <v>2</v>
      </c>
      <c r="I175" t="str">
        <f t="shared" si="21"/>
        <v xml:space="preserve">203 </v>
      </c>
      <c r="J175" t="str">
        <f t="shared" si="17"/>
        <v>203</v>
      </c>
      <c r="K175">
        <f t="shared" si="18"/>
        <v>3</v>
      </c>
      <c r="L175">
        <f t="shared" si="19"/>
        <v>43</v>
      </c>
      <c r="M175" t="str">
        <f t="shared" si="20"/>
        <v>Frais de recherche et de développement</v>
      </c>
    </row>
    <row r="176" spans="5:13" ht="15" customHeight="1" x14ac:dyDescent="0.25">
      <c r="E176" s="7" t="s">
        <v>141</v>
      </c>
      <c r="F176" s="2" t="s">
        <v>2</v>
      </c>
      <c r="G176" s="3" t="s">
        <v>2</v>
      </c>
      <c r="I176" t="str">
        <f t="shared" si="16"/>
        <v xml:space="preserve">205   </v>
      </c>
      <c r="J176" t="str">
        <f t="shared" si="17"/>
        <v>205</v>
      </c>
      <c r="K176">
        <f t="shared" si="18"/>
        <v>3</v>
      </c>
      <c r="L176">
        <f t="shared" si="19"/>
        <v>117</v>
      </c>
      <c r="M176" t="str">
        <f t="shared" si="20"/>
        <v>Concessions et droits similaires, brevets, licences, marques, procédés, logiciels, droits et valeurs similaires</v>
      </c>
    </row>
    <row r="177" spans="5:13" ht="15" customHeight="1" x14ac:dyDescent="0.25">
      <c r="E177" s="7" t="s">
        <v>142</v>
      </c>
      <c r="F177" s="2" t="s">
        <v>2</v>
      </c>
      <c r="G177" s="3" t="s">
        <v>2</v>
      </c>
      <c r="I177" t="str">
        <f t="shared" si="16"/>
        <v xml:space="preserve">206   </v>
      </c>
      <c r="J177" t="str">
        <f t="shared" si="17"/>
        <v>206</v>
      </c>
      <c r="K177">
        <f t="shared" si="18"/>
        <v>3</v>
      </c>
      <c r="L177">
        <f t="shared" si="19"/>
        <v>19</v>
      </c>
      <c r="M177" t="str">
        <f t="shared" si="20"/>
        <v>Droit au bail</v>
      </c>
    </row>
    <row r="178" spans="5:13" ht="15" customHeight="1" x14ac:dyDescent="0.25">
      <c r="E178" s="7" t="s">
        <v>143</v>
      </c>
      <c r="F178" s="2" t="s">
        <v>2</v>
      </c>
      <c r="G178" s="3" t="s">
        <v>2</v>
      </c>
      <c r="I178" t="str">
        <f t="shared" ref="I178:I241" si="22">MID(E178,1,6)</f>
        <v xml:space="preserve">207   </v>
      </c>
      <c r="J178" t="str">
        <f t="shared" si="17"/>
        <v>207</v>
      </c>
      <c r="K178">
        <f t="shared" si="18"/>
        <v>3</v>
      </c>
      <c r="L178">
        <f t="shared" si="19"/>
        <v>22</v>
      </c>
      <c r="M178" t="str">
        <f t="shared" si="20"/>
        <v>Fonds commercial</v>
      </c>
    </row>
    <row r="179" spans="5:13" ht="15" customHeight="1" x14ac:dyDescent="0.25">
      <c r="E179" s="7" t="s">
        <v>144</v>
      </c>
      <c r="F179" s="2" t="s">
        <v>2</v>
      </c>
      <c r="G179" s="3" t="s">
        <v>2</v>
      </c>
      <c r="I179" t="str">
        <f t="shared" si="22"/>
        <v xml:space="preserve">208   </v>
      </c>
      <c r="J179" t="str">
        <f t="shared" si="17"/>
        <v>208</v>
      </c>
      <c r="K179">
        <f t="shared" si="18"/>
        <v>3</v>
      </c>
      <c r="L179">
        <f t="shared" si="19"/>
        <v>42</v>
      </c>
      <c r="M179" t="str">
        <f t="shared" si="20"/>
        <v>Autres immobilisations incorporelles</v>
      </c>
    </row>
    <row r="180" spans="5:13" ht="15" customHeight="1" x14ac:dyDescent="0.25">
      <c r="E180" s="8" t="s">
        <v>145</v>
      </c>
      <c r="F180" s="2" t="s">
        <v>2</v>
      </c>
      <c r="G180" s="3" t="s">
        <v>2</v>
      </c>
      <c r="I180" t="str">
        <f t="shared" si="22"/>
        <v xml:space="preserve">2082  </v>
      </c>
      <c r="J180" t="str">
        <f t="shared" si="17"/>
        <v>2082</v>
      </c>
      <c r="K180">
        <f t="shared" si="18"/>
        <v>4</v>
      </c>
      <c r="L180">
        <f t="shared" si="19"/>
        <v>24</v>
      </c>
      <c r="M180" t="str">
        <f t="shared" si="20"/>
        <v>Bail emphytéotique</v>
      </c>
    </row>
    <row r="181" spans="5:13" ht="15" customHeight="1" x14ac:dyDescent="0.25">
      <c r="E181" s="8" t="s">
        <v>146</v>
      </c>
      <c r="F181" s="2" t="s">
        <v>2</v>
      </c>
      <c r="G181" s="3" t="s">
        <v>2</v>
      </c>
      <c r="I181" t="str">
        <f t="shared" si="22"/>
        <v xml:space="preserve">2083  </v>
      </c>
      <c r="J181" t="str">
        <f t="shared" si="17"/>
        <v>2083</v>
      </c>
      <c r="K181">
        <f t="shared" si="18"/>
        <v>4</v>
      </c>
      <c r="L181">
        <f t="shared" si="19"/>
        <v>25</v>
      </c>
      <c r="M181" t="str">
        <f t="shared" si="20"/>
        <v>Bail à construction</v>
      </c>
    </row>
    <row r="182" spans="5:13" ht="15" customHeight="1" x14ac:dyDescent="0.25">
      <c r="E182" s="8" t="s">
        <v>147</v>
      </c>
      <c r="F182" s="2" t="s">
        <v>2</v>
      </c>
      <c r="G182" s="3" t="s">
        <v>2</v>
      </c>
      <c r="I182" t="str">
        <f t="shared" si="22"/>
        <v xml:space="preserve">2084  </v>
      </c>
      <c r="J182" t="str">
        <f t="shared" si="17"/>
        <v>2084</v>
      </c>
      <c r="K182">
        <f t="shared" si="18"/>
        <v>4</v>
      </c>
      <c r="L182">
        <f t="shared" si="19"/>
        <v>27</v>
      </c>
      <c r="M182" t="str">
        <f t="shared" si="20"/>
        <v>Bail à réhabilitation</v>
      </c>
    </row>
    <row r="183" spans="5:13" ht="15" customHeight="1" x14ac:dyDescent="0.25">
      <c r="E183" s="8" t="s">
        <v>148</v>
      </c>
      <c r="F183" s="2" t="s">
        <v>2</v>
      </c>
      <c r="G183" s="3" t="s">
        <v>2</v>
      </c>
      <c r="I183" t="str">
        <f t="shared" si="22"/>
        <v xml:space="preserve">2085  </v>
      </c>
      <c r="J183" t="str">
        <f t="shared" si="17"/>
        <v>2085</v>
      </c>
      <c r="K183">
        <f t="shared" si="18"/>
        <v>4</v>
      </c>
      <c r="L183">
        <f t="shared" si="19"/>
        <v>37</v>
      </c>
      <c r="M183" t="str">
        <f t="shared" si="20"/>
        <v>Droit d'usufruit locatif social</v>
      </c>
    </row>
    <row r="184" spans="5:13" ht="15" customHeight="1" x14ac:dyDescent="0.25">
      <c r="E184" s="8" t="s">
        <v>149</v>
      </c>
      <c r="F184" s="2" t="s">
        <v>2</v>
      </c>
      <c r="G184" s="3" t="s">
        <v>2</v>
      </c>
      <c r="I184" t="str">
        <f t="shared" si="22"/>
        <v xml:space="preserve">2088  </v>
      </c>
      <c r="J184" t="str">
        <f t="shared" si="17"/>
        <v>2088</v>
      </c>
      <c r="K184">
        <f t="shared" si="18"/>
        <v>4</v>
      </c>
      <c r="L184">
        <f t="shared" si="19"/>
        <v>44</v>
      </c>
      <c r="M184" t="str">
        <f t="shared" si="20"/>
        <v>Immobilisations incorporelles diverses</v>
      </c>
    </row>
    <row r="185" spans="5:13" ht="15" customHeight="1" x14ac:dyDescent="0.25">
      <c r="E185" s="4" t="s">
        <v>150</v>
      </c>
      <c r="F185" s="5" t="s">
        <v>2</v>
      </c>
      <c r="G185" s="6" t="s">
        <v>2</v>
      </c>
      <c r="I185" t="str">
        <f>MID(E185,1,2)</f>
        <v>21</v>
      </c>
      <c r="J185" t="str">
        <f t="shared" si="17"/>
        <v>21</v>
      </c>
      <c r="K185">
        <f t="shared" si="18"/>
        <v>2</v>
      </c>
      <c r="L185">
        <f t="shared" si="19"/>
        <v>32</v>
      </c>
      <c r="M185" t="str">
        <f t="shared" si="20"/>
        <v>IMMOBILISATIONS CORPORELLES</v>
      </c>
    </row>
    <row r="186" spans="5:13" x14ac:dyDescent="0.25">
      <c r="E186" s="7" t="s">
        <v>151</v>
      </c>
      <c r="F186" s="2" t="s">
        <v>2</v>
      </c>
      <c r="G186" s="3" t="s">
        <v>2</v>
      </c>
      <c r="I186" t="str">
        <f>MID(E186,1,3)</f>
        <v>211</v>
      </c>
      <c r="J186" t="str">
        <f t="shared" si="17"/>
        <v>211</v>
      </c>
      <c r="K186">
        <f t="shared" si="18"/>
        <v>3</v>
      </c>
      <c r="L186">
        <f t="shared" si="19"/>
        <v>13</v>
      </c>
      <c r="M186" t="str">
        <f t="shared" si="20"/>
        <v>Terrains</v>
      </c>
    </row>
    <row r="187" spans="5:13" ht="15" customHeight="1" x14ac:dyDescent="0.25">
      <c r="E187" s="8" t="s">
        <v>152</v>
      </c>
      <c r="F187" s="2" t="s">
        <v>2</v>
      </c>
      <c r="G187" s="3" t="s">
        <v>2</v>
      </c>
      <c r="I187" t="str">
        <f t="shared" si="22"/>
        <v xml:space="preserve">2111  </v>
      </c>
      <c r="J187" t="str">
        <f t="shared" si="17"/>
        <v>2111</v>
      </c>
      <c r="K187">
        <f t="shared" si="18"/>
        <v>4</v>
      </c>
      <c r="L187">
        <f t="shared" si="19"/>
        <v>18</v>
      </c>
      <c r="M187" t="str">
        <f t="shared" si="20"/>
        <v>Terrains nus</v>
      </c>
    </row>
    <row r="188" spans="5:13" ht="15" customHeight="1" x14ac:dyDescent="0.25">
      <c r="E188" s="8" t="s">
        <v>153</v>
      </c>
      <c r="F188" s="2" t="s">
        <v>2</v>
      </c>
      <c r="G188" s="3" t="s">
        <v>2</v>
      </c>
      <c r="I188" t="str">
        <f t="shared" si="22"/>
        <v xml:space="preserve">2112  </v>
      </c>
      <c r="J188" t="str">
        <f t="shared" si="17"/>
        <v>2112</v>
      </c>
      <c r="K188">
        <f t="shared" si="18"/>
        <v>4</v>
      </c>
      <c r="L188">
        <f t="shared" si="19"/>
        <v>23</v>
      </c>
      <c r="M188" t="str">
        <f t="shared" si="20"/>
        <v>Terrains aménagés</v>
      </c>
    </row>
    <row r="189" spans="5:13" ht="15" customHeight="1" x14ac:dyDescent="0.25">
      <c r="E189" s="8" t="s">
        <v>154</v>
      </c>
      <c r="F189" s="2" t="s">
        <v>2</v>
      </c>
      <c r="G189" s="3" t="s">
        <v>2</v>
      </c>
      <c r="I189" t="str">
        <f t="shared" si="22"/>
        <v xml:space="preserve">2113  </v>
      </c>
      <c r="J189" t="str">
        <f t="shared" si="17"/>
        <v>2113</v>
      </c>
      <c r="K189">
        <f t="shared" si="18"/>
        <v>4</v>
      </c>
      <c r="L189">
        <f t="shared" si="19"/>
        <v>20</v>
      </c>
      <c r="M189" t="str">
        <f t="shared" si="20"/>
        <v>Terrains loués</v>
      </c>
    </row>
    <row r="190" spans="5:13" ht="15" customHeight="1" x14ac:dyDescent="0.25">
      <c r="E190" s="8" t="s">
        <v>155</v>
      </c>
      <c r="F190" s="2" t="s">
        <v>2</v>
      </c>
      <c r="G190" s="3" t="s">
        <v>2</v>
      </c>
      <c r="I190" t="str">
        <f t="shared" si="22"/>
        <v xml:space="preserve">2115  </v>
      </c>
      <c r="J190" t="str">
        <f t="shared" si="17"/>
        <v>2115</v>
      </c>
      <c r="K190">
        <f t="shared" si="18"/>
        <v>4</v>
      </c>
      <c r="L190">
        <f t="shared" si="19"/>
        <v>20</v>
      </c>
      <c r="M190" t="str">
        <f t="shared" si="20"/>
        <v>Terrains bâtis</v>
      </c>
    </row>
    <row r="191" spans="5:13" ht="15" customHeight="1" x14ac:dyDescent="0.25">
      <c r="E191" s="9" t="s">
        <v>156</v>
      </c>
      <c r="F191" s="2" t="s">
        <v>2</v>
      </c>
      <c r="G191" s="3" t="s">
        <v>2</v>
      </c>
      <c r="I191" t="str">
        <f t="shared" si="22"/>
        <v xml:space="preserve">21151 </v>
      </c>
      <c r="J191" t="str">
        <f t="shared" si="17"/>
        <v>21151</v>
      </c>
      <c r="K191">
        <f t="shared" si="18"/>
        <v>5</v>
      </c>
      <c r="L191">
        <f t="shared" si="19"/>
        <v>46</v>
      </c>
      <c r="M191" t="str">
        <f t="shared" si="20"/>
        <v>Terrains bâtis des immeubles de rapport</v>
      </c>
    </row>
    <row r="192" spans="5:13" ht="15" customHeight="1" x14ac:dyDescent="0.25">
      <c r="E192" s="9" t="s">
        <v>157</v>
      </c>
      <c r="F192" s="2" t="s">
        <v>2</v>
      </c>
      <c r="G192" s="3" t="s">
        <v>2</v>
      </c>
      <c r="I192" t="str">
        <f t="shared" si="22"/>
        <v xml:space="preserve">21155 </v>
      </c>
      <c r="J192" t="str">
        <f t="shared" si="17"/>
        <v>21155</v>
      </c>
      <c r="K192">
        <f t="shared" si="18"/>
        <v>5</v>
      </c>
      <c r="L192">
        <f t="shared" si="19"/>
        <v>50</v>
      </c>
      <c r="M192" t="str">
        <f t="shared" si="20"/>
        <v>Terrains bâtis des bâtiments administratifs</v>
      </c>
    </row>
    <row r="193" spans="5:13" ht="15" customHeight="1" x14ac:dyDescent="0.25">
      <c r="E193" s="9" t="s">
        <v>158</v>
      </c>
      <c r="F193" s="2" t="s">
        <v>2</v>
      </c>
      <c r="G193" s="3" t="s">
        <v>2</v>
      </c>
      <c r="I193" t="str">
        <f t="shared" si="22"/>
        <v xml:space="preserve">21156 </v>
      </c>
      <c r="J193" t="str">
        <f t="shared" si="17"/>
        <v>21156</v>
      </c>
      <c r="K193">
        <f t="shared" si="18"/>
        <v>5</v>
      </c>
      <c r="L193">
        <f t="shared" si="19"/>
        <v>57</v>
      </c>
      <c r="M193" t="str">
        <f t="shared" si="20"/>
        <v>Terrains bâtis - Opérations en bail réel solidaire</v>
      </c>
    </row>
    <row r="194" spans="5:13" ht="15" customHeight="1" x14ac:dyDescent="0.25">
      <c r="E194" s="7" t="s">
        <v>159</v>
      </c>
      <c r="F194" s="2" t="s">
        <v>2</v>
      </c>
      <c r="G194" s="3" t="s">
        <v>2</v>
      </c>
      <c r="I194" t="str">
        <f>MID(E194,1,4)</f>
        <v xml:space="preserve">212 </v>
      </c>
      <c r="J194" t="str">
        <f t="shared" si="17"/>
        <v>212</v>
      </c>
      <c r="K194">
        <f t="shared" si="18"/>
        <v>3</v>
      </c>
      <c r="L194">
        <f t="shared" si="19"/>
        <v>45</v>
      </c>
      <c r="M194" t="str">
        <f t="shared" si="20"/>
        <v>Agencements et aménagements de terrains</v>
      </c>
    </row>
    <row r="195" spans="5:13" ht="15" customHeight="1" x14ac:dyDescent="0.25">
      <c r="E195" s="8" t="s">
        <v>160</v>
      </c>
      <c r="F195" s="2" t="s">
        <v>2</v>
      </c>
      <c r="G195" s="3" t="s">
        <v>2</v>
      </c>
      <c r="I195" t="str">
        <f t="shared" ref="I195:I198" si="23">MID(E195,1,4)</f>
        <v>2126</v>
      </c>
      <c r="J195" t="str">
        <f t="shared" si="17"/>
        <v>2126</v>
      </c>
      <c r="K195">
        <f t="shared" si="18"/>
        <v>4</v>
      </c>
      <c r="L195">
        <f t="shared" si="19"/>
        <v>80</v>
      </c>
      <c r="M195" t="str">
        <f t="shared" si="20"/>
        <v>Agencements et aménagements de terrains - Opérations en bail réel solidaire</v>
      </c>
    </row>
    <row r="196" spans="5:13" ht="15" customHeight="1" x14ac:dyDescent="0.25">
      <c r="E196" s="8" t="s">
        <v>161</v>
      </c>
      <c r="F196" s="2" t="s">
        <v>2</v>
      </c>
      <c r="G196" s="3" t="s">
        <v>2</v>
      </c>
      <c r="I196" t="str">
        <f t="shared" si="23"/>
        <v>2128</v>
      </c>
      <c r="J196" t="str">
        <f t="shared" ref="J196:J259" si="24">TRIM(I196)</f>
        <v>2128</v>
      </c>
      <c r="K196">
        <f t="shared" ref="K196:K259" si="25">LEN(J196)</f>
        <v>4</v>
      </c>
      <c r="L196">
        <f t="shared" ref="L196:L259" si="26">LEN(E196)</f>
        <v>64</v>
      </c>
      <c r="M196" t="str">
        <f t="shared" ref="M196:M259" si="27">TRIM(RIGHT(E196,(L196-K196)))</f>
        <v>Agencements et aménagements de terrains - Autres opérations</v>
      </c>
    </row>
    <row r="197" spans="5:13" ht="15" customHeight="1" x14ac:dyDescent="0.25">
      <c r="E197" s="7" t="s">
        <v>162</v>
      </c>
      <c r="F197" s="2" t="s">
        <v>2</v>
      </c>
      <c r="G197" s="3" t="s">
        <v>2</v>
      </c>
      <c r="I197" t="str">
        <f t="shared" si="23"/>
        <v xml:space="preserve">213 </v>
      </c>
      <c r="J197" t="str">
        <f t="shared" si="24"/>
        <v>213</v>
      </c>
      <c r="K197">
        <f t="shared" si="25"/>
        <v>3</v>
      </c>
      <c r="L197">
        <f t="shared" si="26"/>
        <v>19</v>
      </c>
      <c r="M197" t="str">
        <f t="shared" si="27"/>
        <v>Constructions</v>
      </c>
    </row>
    <row r="198" spans="5:13" ht="15" customHeight="1" x14ac:dyDescent="0.25">
      <c r="E198" s="8" t="s">
        <v>163</v>
      </c>
      <c r="F198" s="2" t="s">
        <v>2</v>
      </c>
      <c r="G198" s="3" t="s">
        <v>2</v>
      </c>
      <c r="I198" t="str">
        <f t="shared" si="23"/>
        <v>2131</v>
      </c>
      <c r="J198" t="str">
        <f t="shared" si="24"/>
        <v>2131</v>
      </c>
      <c r="K198">
        <f t="shared" si="25"/>
        <v>4</v>
      </c>
      <c r="L198">
        <f t="shared" si="26"/>
        <v>15</v>
      </c>
      <c r="M198" t="str">
        <f t="shared" si="27"/>
        <v>Bâtiments</v>
      </c>
    </row>
    <row r="199" spans="5:13" ht="15" customHeight="1" x14ac:dyDescent="0.25">
      <c r="E199" s="9" t="s">
        <v>164</v>
      </c>
      <c r="F199" s="2" t="s">
        <v>2</v>
      </c>
      <c r="G199" s="3" t="s">
        <v>2</v>
      </c>
      <c r="I199" t="str">
        <f>MID(E199,1,5)</f>
        <v>21311</v>
      </c>
      <c r="J199" t="str">
        <f t="shared" si="24"/>
        <v>21311</v>
      </c>
      <c r="K199">
        <f t="shared" si="25"/>
        <v>5</v>
      </c>
      <c r="L199">
        <f t="shared" si="26"/>
        <v>26</v>
      </c>
      <c r="M199" t="str">
        <f t="shared" si="27"/>
        <v>Immeubles de rapport</v>
      </c>
    </row>
    <row r="200" spans="5:13" ht="15" customHeight="1" x14ac:dyDescent="0.25">
      <c r="E200" s="14" t="s">
        <v>165</v>
      </c>
      <c r="F200" s="2" t="s">
        <v>2</v>
      </c>
      <c r="G200" s="3" t="s">
        <v>2</v>
      </c>
      <c r="I200" t="str">
        <f>MID(E200,1,8)</f>
        <v xml:space="preserve">2131101 </v>
      </c>
      <c r="J200" t="str">
        <f t="shared" si="24"/>
        <v>2131101</v>
      </c>
      <c r="K200">
        <f t="shared" si="25"/>
        <v>7</v>
      </c>
      <c r="L200">
        <f t="shared" si="26"/>
        <v>17</v>
      </c>
      <c r="M200" t="str">
        <f t="shared" si="27"/>
        <v>Structure</v>
      </c>
    </row>
    <row r="201" spans="5:13" ht="15" customHeight="1" x14ac:dyDescent="0.25">
      <c r="E201" s="14" t="s">
        <v>166</v>
      </c>
      <c r="F201" s="2" t="s">
        <v>2</v>
      </c>
      <c r="G201" s="3" t="s">
        <v>2</v>
      </c>
      <c r="I201" t="str">
        <f t="shared" ref="I201:I211" si="28">MID(E201,1,8)</f>
        <v xml:space="preserve">2131102 </v>
      </c>
      <c r="J201" t="str">
        <f t="shared" si="24"/>
        <v>2131102</v>
      </c>
      <c r="K201">
        <f t="shared" si="25"/>
        <v>7</v>
      </c>
      <c r="L201">
        <f t="shared" si="26"/>
        <v>31</v>
      </c>
      <c r="M201" t="str">
        <f t="shared" si="27"/>
        <v>Menuiseries extérieures</v>
      </c>
    </row>
    <row r="202" spans="5:13" ht="15" customHeight="1" x14ac:dyDescent="0.25">
      <c r="E202" s="14" t="s">
        <v>167</v>
      </c>
      <c r="F202" s="2" t="s">
        <v>2</v>
      </c>
      <c r="G202" s="3" t="s">
        <v>2</v>
      </c>
      <c r="I202" t="str">
        <f t="shared" si="28"/>
        <v xml:space="preserve">2131103 </v>
      </c>
      <c r="J202" t="str">
        <f t="shared" si="24"/>
        <v>2131103</v>
      </c>
      <c r="K202">
        <f t="shared" si="25"/>
        <v>7</v>
      </c>
      <c r="L202">
        <f t="shared" si="26"/>
        <v>27</v>
      </c>
      <c r="M202" t="str">
        <f t="shared" si="27"/>
        <v>Chauffage collectif</v>
      </c>
    </row>
    <row r="203" spans="5:13" ht="15" customHeight="1" x14ac:dyDescent="0.25">
      <c r="E203" s="14" t="s">
        <v>168</v>
      </c>
      <c r="F203" s="2" t="s">
        <v>2</v>
      </c>
      <c r="G203" s="3" t="s">
        <v>2</v>
      </c>
      <c r="I203" t="str">
        <f t="shared" si="28"/>
        <v xml:space="preserve">2131104 </v>
      </c>
      <c r="J203" t="str">
        <f t="shared" si="24"/>
        <v>2131104</v>
      </c>
      <c r="K203">
        <f t="shared" si="25"/>
        <v>7</v>
      </c>
      <c r="L203">
        <f t="shared" si="26"/>
        <v>28</v>
      </c>
      <c r="M203" t="str">
        <f t="shared" si="27"/>
        <v>Chauffage individuel</v>
      </c>
    </row>
    <row r="204" spans="5:13" ht="15" customHeight="1" x14ac:dyDescent="0.25">
      <c r="E204" s="14" t="s">
        <v>169</v>
      </c>
      <c r="F204" s="2" t="s">
        <v>2</v>
      </c>
      <c r="G204" s="3" t="s">
        <v>2</v>
      </c>
      <c r="I204" t="str">
        <f t="shared" si="28"/>
        <v xml:space="preserve">2131105 </v>
      </c>
      <c r="J204" t="str">
        <f t="shared" si="24"/>
        <v>2131105</v>
      </c>
      <c r="K204">
        <f t="shared" si="25"/>
        <v>7</v>
      </c>
      <c r="L204">
        <f t="shared" si="26"/>
        <v>18</v>
      </c>
      <c r="M204" t="str">
        <f t="shared" si="27"/>
        <v>Etanchéité</v>
      </c>
    </row>
    <row r="205" spans="5:13" ht="15" customHeight="1" x14ac:dyDescent="0.25">
      <c r="E205" s="14" t="s">
        <v>170</v>
      </c>
      <c r="F205" s="2" t="s">
        <v>2</v>
      </c>
      <c r="G205" s="3" t="s">
        <v>2</v>
      </c>
      <c r="I205" t="str">
        <f t="shared" si="28"/>
        <v xml:space="preserve">2131106 </v>
      </c>
      <c r="J205" t="str">
        <f t="shared" si="24"/>
        <v>2131106</v>
      </c>
      <c r="K205">
        <f t="shared" si="25"/>
        <v>7</v>
      </c>
      <c r="L205">
        <f t="shared" si="26"/>
        <v>36</v>
      </c>
      <c r="M205" t="str">
        <f t="shared" si="27"/>
        <v>Ravalement avec amélioration</v>
      </c>
    </row>
    <row r="206" spans="5:13" ht="15" customHeight="1" x14ac:dyDescent="0.25">
      <c r="E206" s="14" t="s">
        <v>171</v>
      </c>
      <c r="F206" s="2" t="s">
        <v>2</v>
      </c>
      <c r="G206" s="3" t="s">
        <v>2</v>
      </c>
      <c r="I206" t="str">
        <f t="shared" si="28"/>
        <v xml:space="preserve">2131107 </v>
      </c>
      <c r="J206" t="str">
        <f t="shared" si="24"/>
        <v>2131107</v>
      </c>
      <c r="K206">
        <f t="shared" si="25"/>
        <v>7</v>
      </c>
      <c r="L206">
        <f t="shared" si="26"/>
        <v>19</v>
      </c>
      <c r="M206" t="str">
        <f t="shared" si="27"/>
        <v>Electricité</v>
      </c>
    </row>
    <row r="207" spans="5:13" ht="15" customHeight="1" x14ac:dyDescent="0.25">
      <c r="E207" s="14" t="s">
        <v>172</v>
      </c>
      <c r="F207" s="2" t="s">
        <v>2</v>
      </c>
      <c r="G207" s="3" t="s">
        <v>2</v>
      </c>
      <c r="I207" t="str">
        <f t="shared" si="28"/>
        <v xml:space="preserve">2131108 </v>
      </c>
      <c r="J207" t="str">
        <f t="shared" si="24"/>
        <v>2131108</v>
      </c>
      <c r="K207">
        <f t="shared" si="25"/>
        <v>7</v>
      </c>
      <c r="L207">
        <f t="shared" si="26"/>
        <v>29</v>
      </c>
      <c r="M207" t="str">
        <f t="shared" si="27"/>
        <v>Plomberie / Sanitaire</v>
      </c>
    </row>
    <row r="208" spans="5:13" ht="15" customHeight="1" x14ac:dyDescent="0.25">
      <c r="E208" s="14" t="s">
        <v>173</v>
      </c>
      <c r="F208" s="2" t="s">
        <v>2</v>
      </c>
      <c r="G208" s="3" t="s">
        <v>2</v>
      </c>
      <c r="I208" t="str">
        <f t="shared" si="28"/>
        <v xml:space="preserve">2131109 </v>
      </c>
      <c r="J208" t="str">
        <f t="shared" si="24"/>
        <v>2131109</v>
      </c>
      <c r="K208">
        <f t="shared" si="25"/>
        <v>7</v>
      </c>
      <c r="L208">
        <f t="shared" si="26"/>
        <v>18</v>
      </c>
      <c r="M208" t="str">
        <f t="shared" si="27"/>
        <v>Ascenseurs</v>
      </c>
    </row>
    <row r="209" spans="5:13" ht="15" customHeight="1" x14ac:dyDescent="0.25">
      <c r="E209" s="14" t="s">
        <v>174</v>
      </c>
      <c r="F209" s="2" t="s">
        <v>2</v>
      </c>
      <c r="G209" s="3" t="s">
        <v>2</v>
      </c>
      <c r="I209" t="str">
        <f t="shared" si="28"/>
        <v xml:space="preserve">2131110 </v>
      </c>
      <c r="J209" t="str">
        <f t="shared" si="24"/>
        <v>2131110</v>
      </c>
      <c r="K209">
        <f t="shared" si="25"/>
        <v>7</v>
      </c>
      <c r="L209">
        <f t="shared" si="26"/>
        <v>31</v>
      </c>
      <c r="M209" t="str">
        <f t="shared" si="27"/>
        <v>Equipements de sécurité</v>
      </c>
    </row>
    <row r="210" spans="5:13" ht="15" customHeight="1" x14ac:dyDescent="0.25">
      <c r="E210" s="14" t="s">
        <v>175</v>
      </c>
      <c r="F210" s="2" t="s">
        <v>2</v>
      </c>
      <c r="G210" s="3" t="s">
        <v>2</v>
      </c>
      <c r="I210" t="str">
        <f t="shared" si="28"/>
        <v xml:space="preserve">2131111 </v>
      </c>
      <c r="J210" t="str">
        <f t="shared" si="24"/>
        <v>2131111</v>
      </c>
      <c r="K210">
        <f t="shared" si="25"/>
        <v>7</v>
      </c>
      <c r="L210">
        <f t="shared" si="26"/>
        <v>31</v>
      </c>
      <c r="M210" t="str">
        <f t="shared" si="27"/>
        <v>Aménagements extérieurs</v>
      </c>
    </row>
    <row r="211" spans="5:13" ht="15" customHeight="1" x14ac:dyDescent="0.25">
      <c r="E211" s="14" t="s">
        <v>176</v>
      </c>
      <c r="F211" s="2" t="s">
        <v>2</v>
      </c>
      <c r="G211" s="3" t="s">
        <v>2</v>
      </c>
      <c r="I211" t="str">
        <f t="shared" si="28"/>
        <v xml:space="preserve">2131112 </v>
      </c>
      <c r="J211" t="str">
        <f t="shared" si="24"/>
        <v>2131112</v>
      </c>
      <c r="K211">
        <f t="shared" si="25"/>
        <v>7</v>
      </c>
      <c r="L211">
        <f t="shared" si="26"/>
        <v>55</v>
      </c>
      <c r="M211" t="str">
        <f t="shared" si="27"/>
        <v>Aménagements intérieurs sur équipements communs</v>
      </c>
    </row>
    <row r="212" spans="5:13" ht="15" customHeight="1" x14ac:dyDescent="0.25">
      <c r="E212" s="14" t="s">
        <v>177</v>
      </c>
      <c r="F212" s="2" t="s">
        <v>2</v>
      </c>
      <c r="G212" s="3" t="s">
        <v>2</v>
      </c>
      <c r="I212" t="str">
        <f>MID(E212,1,8)</f>
        <v xml:space="preserve">2131118 </v>
      </c>
      <c r="J212" t="str">
        <f t="shared" si="24"/>
        <v>2131118</v>
      </c>
      <c r="K212">
        <f t="shared" si="25"/>
        <v>7</v>
      </c>
      <c r="L212">
        <f t="shared" si="26"/>
        <v>26</v>
      </c>
      <c r="M212" t="str">
        <f t="shared" si="27"/>
        <v>Autres composants</v>
      </c>
    </row>
    <row r="213" spans="5:13" ht="15" customHeight="1" x14ac:dyDescent="0.25">
      <c r="E213" s="9" t="s">
        <v>178</v>
      </c>
      <c r="F213" s="2" t="s">
        <v>2</v>
      </c>
      <c r="G213" s="3" t="s">
        <v>2</v>
      </c>
      <c r="I213" t="str">
        <f>MID(E213,1,6)</f>
        <v xml:space="preserve">21315 </v>
      </c>
      <c r="J213" t="str">
        <f t="shared" si="24"/>
        <v>21315</v>
      </c>
      <c r="K213">
        <f t="shared" si="25"/>
        <v>5</v>
      </c>
      <c r="L213">
        <f t="shared" si="26"/>
        <v>30</v>
      </c>
      <c r="M213" t="str">
        <f t="shared" si="27"/>
        <v>Bâtiments administratifs</v>
      </c>
    </row>
    <row r="214" spans="5:13" ht="15" customHeight="1" x14ac:dyDescent="0.25">
      <c r="E214" s="9" t="s">
        <v>179</v>
      </c>
      <c r="F214" s="2" t="s">
        <v>2</v>
      </c>
      <c r="G214" s="3" t="s">
        <v>2</v>
      </c>
      <c r="I214" t="str">
        <f t="shared" si="22"/>
        <v xml:space="preserve">21318 </v>
      </c>
      <c r="J214" t="str">
        <f t="shared" si="24"/>
        <v>21318</v>
      </c>
      <c r="K214">
        <f t="shared" si="25"/>
        <v>5</v>
      </c>
      <c r="L214">
        <f t="shared" si="26"/>
        <v>34</v>
      </c>
      <c r="M214" t="str">
        <f t="shared" si="27"/>
        <v>Autres ensembles immobiliers</v>
      </c>
    </row>
    <row r="215" spans="5:13" ht="15" customHeight="1" x14ac:dyDescent="0.25">
      <c r="E215" s="8" t="s">
        <v>180</v>
      </c>
      <c r="F215" s="2" t="s">
        <v>38</v>
      </c>
      <c r="G215" s="3" t="s">
        <v>38</v>
      </c>
      <c r="I215" t="str">
        <f t="shared" si="22"/>
        <v xml:space="preserve">2134  </v>
      </c>
      <c r="J215" t="str">
        <f t="shared" si="24"/>
        <v>2134</v>
      </c>
      <c r="K215">
        <f t="shared" si="25"/>
        <v>4</v>
      </c>
      <c r="L215">
        <f t="shared" si="26"/>
        <v>28</v>
      </c>
      <c r="M215" t="str">
        <f t="shared" si="27"/>
        <v>Travaux d'amélioration</v>
      </c>
    </row>
    <row r="216" spans="5:13" ht="15" customHeight="1" x14ac:dyDescent="0.25">
      <c r="E216" s="8" t="s">
        <v>181</v>
      </c>
      <c r="F216" s="2" t="s">
        <v>38</v>
      </c>
      <c r="G216" s="3" t="s">
        <v>38</v>
      </c>
      <c r="I216" t="str">
        <f t="shared" si="22"/>
        <v xml:space="preserve">2135  </v>
      </c>
      <c r="J216" t="str">
        <f t="shared" si="24"/>
        <v>2135</v>
      </c>
      <c r="K216">
        <f t="shared" si="25"/>
        <v>4</v>
      </c>
      <c r="L216">
        <f t="shared" si="26"/>
        <v>75</v>
      </c>
      <c r="M216" t="str">
        <f t="shared" si="27"/>
        <v>Installations générale, agencements et aménagements des constructions</v>
      </c>
    </row>
    <row r="217" spans="5:13" ht="15" customHeight="1" x14ac:dyDescent="0.25">
      <c r="E217" s="8" t="s">
        <v>182</v>
      </c>
      <c r="F217" s="2" t="s">
        <v>38</v>
      </c>
      <c r="G217" s="3" t="s">
        <v>38</v>
      </c>
      <c r="I217" t="str">
        <f t="shared" si="22"/>
        <v xml:space="preserve">2138  </v>
      </c>
      <c r="J217" t="str">
        <f t="shared" si="24"/>
        <v>2138</v>
      </c>
      <c r="K217">
        <f t="shared" si="25"/>
        <v>4</v>
      </c>
      <c r="L217">
        <f t="shared" si="26"/>
        <v>64</v>
      </c>
      <c r="M217" t="str">
        <f t="shared" si="27"/>
        <v>Voiries, réseaux divers (VRD) et ouvrages d'infrastructure</v>
      </c>
    </row>
    <row r="218" spans="5:13" ht="15" customHeight="1" x14ac:dyDescent="0.25">
      <c r="E218" s="7" t="s">
        <v>183</v>
      </c>
      <c r="F218" s="2" t="s">
        <v>38</v>
      </c>
      <c r="G218" s="3" t="s">
        <v>38</v>
      </c>
      <c r="I218" t="str">
        <f t="shared" si="22"/>
        <v xml:space="preserve">214   </v>
      </c>
      <c r="J218" t="str">
        <f t="shared" si="24"/>
        <v>214</v>
      </c>
      <c r="K218">
        <f t="shared" si="25"/>
        <v>3</v>
      </c>
      <c r="L218">
        <f t="shared" si="26"/>
        <v>36</v>
      </c>
      <c r="M218" t="str">
        <f t="shared" si="27"/>
        <v>Constructions sur sol d'autrui</v>
      </c>
    </row>
    <row r="219" spans="5:13" ht="15" customHeight="1" x14ac:dyDescent="0.25">
      <c r="E219" s="8" t="s">
        <v>184</v>
      </c>
      <c r="F219" s="2" t="s">
        <v>38</v>
      </c>
      <c r="G219" s="3" t="s">
        <v>38</v>
      </c>
      <c r="I219" t="str">
        <f t="shared" si="22"/>
        <v xml:space="preserve">2141  </v>
      </c>
      <c r="J219" t="str">
        <f t="shared" si="24"/>
        <v>2141</v>
      </c>
      <c r="K219">
        <f t="shared" si="25"/>
        <v>4</v>
      </c>
      <c r="L219">
        <f t="shared" si="26"/>
        <v>32</v>
      </c>
      <c r="M219" t="str">
        <f t="shared" si="27"/>
        <v>Bâtiments sur sol d'autrui</v>
      </c>
    </row>
    <row r="220" spans="5:13" ht="15" customHeight="1" x14ac:dyDescent="0.25">
      <c r="E220" s="9" t="s">
        <v>185</v>
      </c>
      <c r="F220" s="2" t="s">
        <v>2</v>
      </c>
      <c r="G220" s="3" t="s">
        <v>2</v>
      </c>
      <c r="I220" t="str">
        <f t="shared" si="22"/>
        <v xml:space="preserve">21411 </v>
      </c>
      <c r="J220" t="str">
        <f t="shared" si="24"/>
        <v>21411</v>
      </c>
      <c r="K220">
        <f t="shared" si="25"/>
        <v>5</v>
      </c>
      <c r="L220">
        <f t="shared" si="26"/>
        <v>26</v>
      </c>
      <c r="M220" t="str">
        <f t="shared" si="27"/>
        <v>Immeubles de rapport</v>
      </c>
    </row>
    <row r="221" spans="5:13" ht="15" customHeight="1" x14ac:dyDescent="0.25">
      <c r="E221" s="9" t="s">
        <v>186</v>
      </c>
      <c r="F221" s="2" t="s">
        <v>2</v>
      </c>
      <c r="G221" s="3" t="s">
        <v>2</v>
      </c>
      <c r="I221" t="str">
        <f t="shared" si="22"/>
        <v xml:space="preserve">21415 </v>
      </c>
      <c r="J221" t="str">
        <f t="shared" si="24"/>
        <v>21415</v>
      </c>
      <c r="K221">
        <f t="shared" si="25"/>
        <v>5</v>
      </c>
      <c r="L221">
        <f t="shared" si="26"/>
        <v>30</v>
      </c>
      <c r="M221" t="str">
        <f t="shared" si="27"/>
        <v>Bâtiments administratifs</v>
      </c>
    </row>
    <row r="222" spans="5:13" ht="15" customHeight="1" x14ac:dyDescent="0.25">
      <c r="E222" s="9" t="s">
        <v>187</v>
      </c>
      <c r="F222" s="2" t="s">
        <v>2</v>
      </c>
      <c r="G222" s="3" t="s">
        <v>2</v>
      </c>
      <c r="I222" t="str">
        <f t="shared" si="22"/>
        <v xml:space="preserve">21418 </v>
      </c>
      <c r="J222" t="str">
        <f t="shared" si="24"/>
        <v>21418</v>
      </c>
      <c r="K222">
        <f t="shared" si="25"/>
        <v>5</v>
      </c>
      <c r="L222">
        <f t="shared" si="26"/>
        <v>34</v>
      </c>
      <c r="M222" t="str">
        <f t="shared" si="27"/>
        <v>Autres ensembles immobiliers</v>
      </c>
    </row>
    <row r="223" spans="5:13" ht="15" customHeight="1" x14ac:dyDescent="0.25">
      <c r="E223" s="8" t="s">
        <v>188</v>
      </c>
      <c r="F223" s="2" t="s">
        <v>2</v>
      </c>
      <c r="G223" s="3" t="s">
        <v>2</v>
      </c>
      <c r="I223" t="str">
        <f t="shared" si="22"/>
        <v xml:space="preserve">2144  </v>
      </c>
      <c r="J223" t="str">
        <f t="shared" si="24"/>
        <v>2144</v>
      </c>
      <c r="K223">
        <f t="shared" si="25"/>
        <v>4</v>
      </c>
      <c r="L223">
        <f t="shared" si="26"/>
        <v>28</v>
      </c>
      <c r="M223" t="str">
        <f t="shared" si="27"/>
        <v>Travaux d'amélioration</v>
      </c>
    </row>
    <row r="224" spans="5:13" ht="15" customHeight="1" x14ac:dyDescent="0.25">
      <c r="E224" s="8" t="s">
        <v>189</v>
      </c>
      <c r="F224" s="2" t="s">
        <v>38</v>
      </c>
      <c r="G224" s="3" t="s">
        <v>38</v>
      </c>
      <c r="I224" t="str">
        <f t="shared" si="22"/>
        <v xml:space="preserve">2145  </v>
      </c>
      <c r="J224" t="str">
        <f t="shared" si="24"/>
        <v>2145</v>
      </c>
      <c r="K224">
        <f t="shared" si="25"/>
        <v>4</v>
      </c>
      <c r="L224">
        <f t="shared" si="26"/>
        <v>76</v>
      </c>
      <c r="M224" t="str">
        <f t="shared" si="27"/>
        <v>Installations générales, agencements et aménagements des constructions</v>
      </c>
    </row>
    <row r="225" spans="5:13" ht="15" customHeight="1" x14ac:dyDescent="0.25">
      <c r="E225" s="8" t="s">
        <v>190</v>
      </c>
      <c r="F225" s="2" t="s">
        <v>2</v>
      </c>
      <c r="G225" s="3" t="s">
        <v>2</v>
      </c>
      <c r="I225" t="str">
        <f t="shared" si="22"/>
        <v xml:space="preserve">2148  </v>
      </c>
      <c r="J225" t="str">
        <f t="shared" si="24"/>
        <v>2148</v>
      </c>
      <c r="K225">
        <f t="shared" si="25"/>
        <v>4</v>
      </c>
      <c r="L225">
        <f t="shared" si="26"/>
        <v>64</v>
      </c>
      <c r="M225" t="str">
        <f t="shared" si="27"/>
        <v>Voiries, réseaux divers (VRD) et ouvrages d'infrastructure</v>
      </c>
    </row>
    <row r="226" spans="5:13" ht="15" customHeight="1" x14ac:dyDescent="0.25">
      <c r="E226" s="7" t="s">
        <v>191</v>
      </c>
      <c r="F226" s="2" t="s">
        <v>2</v>
      </c>
      <c r="G226" s="3" t="s">
        <v>2</v>
      </c>
      <c r="I226" t="str">
        <f t="shared" si="22"/>
        <v xml:space="preserve">215   </v>
      </c>
      <c r="J226" t="str">
        <f t="shared" si="24"/>
        <v>215</v>
      </c>
      <c r="K226">
        <f t="shared" si="25"/>
        <v>3</v>
      </c>
      <c r="L226">
        <f t="shared" si="26"/>
        <v>53</v>
      </c>
      <c r="M226" t="str">
        <f t="shared" si="27"/>
        <v>Installations techniques, matériel et outillage</v>
      </c>
    </row>
    <row r="227" spans="5:13" ht="15" customHeight="1" x14ac:dyDescent="0.25">
      <c r="E227" s="8" t="s">
        <v>192</v>
      </c>
      <c r="F227" s="2" t="s">
        <v>2</v>
      </c>
      <c r="G227" s="3" t="s">
        <v>2</v>
      </c>
      <c r="I227" t="str">
        <f t="shared" si="22"/>
        <v xml:space="preserve">2151  </v>
      </c>
      <c r="J227" t="str">
        <f t="shared" si="24"/>
        <v>2151</v>
      </c>
      <c r="K227">
        <f t="shared" si="25"/>
        <v>4</v>
      </c>
      <c r="L227">
        <f t="shared" si="26"/>
        <v>29</v>
      </c>
      <c r="M227" t="str">
        <f t="shared" si="27"/>
        <v>Installations complexes</v>
      </c>
    </row>
    <row r="228" spans="5:13" ht="15" customHeight="1" x14ac:dyDescent="0.25">
      <c r="E228" s="8" t="s">
        <v>193</v>
      </c>
      <c r="F228" s="2" t="s">
        <v>2</v>
      </c>
      <c r="G228" s="3" t="s">
        <v>2</v>
      </c>
      <c r="I228" t="str">
        <f t="shared" si="22"/>
        <v xml:space="preserve">2154  </v>
      </c>
      <c r="J228" t="str">
        <f t="shared" si="24"/>
        <v>2154</v>
      </c>
      <c r="K228">
        <f t="shared" si="25"/>
        <v>4</v>
      </c>
      <c r="L228">
        <f t="shared" si="26"/>
        <v>27</v>
      </c>
      <c r="M228" t="str">
        <f t="shared" si="27"/>
        <v>Matériel et outillage</v>
      </c>
    </row>
    <row r="229" spans="5:13" ht="15" customHeight="1" x14ac:dyDescent="0.25">
      <c r="E229" s="7" t="s">
        <v>194</v>
      </c>
      <c r="F229" s="2" t="s">
        <v>2</v>
      </c>
      <c r="G229" s="3" t="s">
        <v>2</v>
      </c>
      <c r="I229" t="str">
        <f t="shared" si="22"/>
        <v xml:space="preserve">218   </v>
      </c>
      <c r="J229" t="str">
        <f t="shared" si="24"/>
        <v>218</v>
      </c>
      <c r="K229">
        <f t="shared" si="25"/>
        <v>3</v>
      </c>
      <c r="L229">
        <f t="shared" si="26"/>
        <v>40</v>
      </c>
      <c r="M229" t="str">
        <f t="shared" si="27"/>
        <v>Autres immobilisations corporelles</v>
      </c>
    </row>
    <row r="230" spans="5:13" ht="15" customHeight="1" x14ac:dyDescent="0.25">
      <c r="E230" s="8" t="s">
        <v>195</v>
      </c>
      <c r="F230" s="2" t="s">
        <v>2</v>
      </c>
      <c r="G230" s="3" t="s">
        <v>2</v>
      </c>
      <c r="I230" t="str">
        <f t="shared" si="22"/>
        <v xml:space="preserve">2181  </v>
      </c>
      <c r="J230" t="str">
        <f t="shared" si="24"/>
        <v>2181</v>
      </c>
      <c r="K230">
        <f t="shared" si="25"/>
        <v>4</v>
      </c>
      <c r="L230">
        <f t="shared" si="26"/>
        <v>63</v>
      </c>
      <c r="M230" t="str">
        <f t="shared" si="27"/>
        <v>Installations générales, agencements, aménagements divers</v>
      </c>
    </row>
    <row r="231" spans="5:13" ht="15" customHeight="1" x14ac:dyDescent="0.25">
      <c r="E231" s="8" t="s">
        <v>196</v>
      </c>
      <c r="F231" s="2" t="s">
        <v>2</v>
      </c>
      <c r="G231" s="3" t="s">
        <v>2</v>
      </c>
      <c r="I231" t="str">
        <f t="shared" si="22"/>
        <v xml:space="preserve">2182  </v>
      </c>
      <c r="J231" t="str">
        <f t="shared" si="24"/>
        <v>2182</v>
      </c>
      <c r="K231">
        <f t="shared" si="25"/>
        <v>4</v>
      </c>
      <c r="L231">
        <f t="shared" si="26"/>
        <v>27</v>
      </c>
      <c r="M231" t="str">
        <f t="shared" si="27"/>
        <v>Matériel de transport</v>
      </c>
    </row>
    <row r="232" spans="5:13" ht="15" customHeight="1" x14ac:dyDescent="0.25">
      <c r="E232" s="8" t="s">
        <v>197</v>
      </c>
      <c r="F232" s="2" t="s">
        <v>2</v>
      </c>
      <c r="G232" s="3" t="s">
        <v>2</v>
      </c>
      <c r="I232" t="str">
        <f t="shared" si="22"/>
        <v xml:space="preserve">2183  </v>
      </c>
      <c r="J232" t="str">
        <f t="shared" si="24"/>
        <v>2183</v>
      </c>
      <c r="K232">
        <f t="shared" si="25"/>
        <v>4</v>
      </c>
      <c r="L232">
        <f t="shared" si="26"/>
        <v>49</v>
      </c>
      <c r="M232" t="str">
        <f t="shared" si="27"/>
        <v>Matériel de bureau et matériel informatique</v>
      </c>
    </row>
    <row r="233" spans="5:13" ht="15" customHeight="1" x14ac:dyDescent="0.25">
      <c r="E233" s="8" t="s">
        <v>198</v>
      </c>
      <c r="F233" s="2" t="s">
        <v>2</v>
      </c>
      <c r="G233" s="3" t="s">
        <v>2</v>
      </c>
      <c r="I233" t="str">
        <f t="shared" si="22"/>
        <v xml:space="preserve">2184  </v>
      </c>
      <c r="J233" t="str">
        <f t="shared" si="24"/>
        <v>2184</v>
      </c>
      <c r="K233">
        <f t="shared" si="25"/>
        <v>4</v>
      </c>
      <c r="L233">
        <f t="shared" si="26"/>
        <v>14</v>
      </c>
      <c r="M233" t="str">
        <f t="shared" si="27"/>
        <v>Mobilier</v>
      </c>
    </row>
    <row r="234" spans="5:13" ht="15" customHeight="1" x14ac:dyDescent="0.25">
      <c r="E234" s="8" t="s">
        <v>199</v>
      </c>
      <c r="F234" s="2" t="s">
        <v>2</v>
      </c>
      <c r="G234" s="3" t="s">
        <v>2</v>
      </c>
      <c r="I234" t="str">
        <f t="shared" si="22"/>
        <v xml:space="preserve">2188  </v>
      </c>
      <c r="J234" t="str">
        <f t="shared" si="24"/>
        <v>2188</v>
      </c>
      <c r="K234">
        <f t="shared" si="25"/>
        <v>4</v>
      </c>
      <c r="L234">
        <f t="shared" si="26"/>
        <v>42</v>
      </c>
      <c r="M234" t="str">
        <f t="shared" si="27"/>
        <v>Immobilisations corporelles diverses</v>
      </c>
    </row>
    <row r="235" spans="5:13" ht="15" customHeight="1" x14ac:dyDescent="0.25">
      <c r="E235" s="20" t="s">
        <v>200</v>
      </c>
      <c r="F235" s="5" t="s">
        <v>2</v>
      </c>
      <c r="G235" s="6" t="s">
        <v>38</v>
      </c>
      <c r="I235" t="str">
        <f>MID(E235,1,4)</f>
        <v xml:space="preserve">22  </v>
      </c>
      <c r="J235" t="str">
        <f t="shared" si="24"/>
        <v>22</v>
      </c>
      <c r="K235">
        <f t="shared" si="25"/>
        <v>2</v>
      </c>
      <c r="L235">
        <f t="shared" si="26"/>
        <v>81</v>
      </c>
      <c r="M235" t="str">
        <f t="shared" si="27"/>
        <v>Immeubles en location-vente, en location-attribution ou reçus en affectation</v>
      </c>
    </row>
    <row r="236" spans="5:13" ht="15" customHeight="1" x14ac:dyDescent="0.25">
      <c r="E236" s="7" t="s">
        <v>201</v>
      </c>
      <c r="F236" s="2" t="s">
        <v>2</v>
      </c>
      <c r="G236" s="3" t="s">
        <v>2</v>
      </c>
      <c r="I236" t="str">
        <f t="shared" si="22"/>
        <v xml:space="preserve">221   </v>
      </c>
      <c r="J236" t="str">
        <f t="shared" si="24"/>
        <v>221</v>
      </c>
      <c r="K236">
        <f t="shared" si="25"/>
        <v>3</v>
      </c>
      <c r="L236">
        <f t="shared" si="26"/>
        <v>33</v>
      </c>
      <c r="M236" t="str">
        <f t="shared" si="27"/>
        <v>Immeubles en location-vente</v>
      </c>
    </row>
    <row r="237" spans="5:13" ht="15" customHeight="1" x14ac:dyDescent="0.25">
      <c r="E237" s="7" t="s">
        <v>202</v>
      </c>
      <c r="F237" s="2" t="s">
        <v>2</v>
      </c>
      <c r="G237" s="3" t="s">
        <v>2</v>
      </c>
      <c r="I237" t="str">
        <f t="shared" si="22"/>
        <v xml:space="preserve">222   </v>
      </c>
      <c r="J237" t="str">
        <f t="shared" si="24"/>
        <v>222</v>
      </c>
      <c r="K237">
        <f t="shared" si="25"/>
        <v>3</v>
      </c>
      <c r="L237">
        <f t="shared" si="26"/>
        <v>36</v>
      </c>
      <c r="M237" t="str">
        <f t="shared" si="27"/>
        <v>Immeubles reçus en affectation</v>
      </c>
    </row>
    <row r="238" spans="5:13" ht="15" customHeight="1" x14ac:dyDescent="0.25">
      <c r="E238" s="8" t="s">
        <v>203</v>
      </c>
      <c r="F238" s="2" t="s">
        <v>2</v>
      </c>
      <c r="G238" s="3" t="s">
        <v>2</v>
      </c>
      <c r="I238" t="str">
        <f t="shared" si="22"/>
        <v xml:space="preserve">2221  </v>
      </c>
      <c r="J238" t="str">
        <f t="shared" si="24"/>
        <v>2221</v>
      </c>
      <c r="K238">
        <f t="shared" si="25"/>
        <v>4</v>
      </c>
      <c r="L238">
        <f t="shared" si="26"/>
        <v>36</v>
      </c>
      <c r="M238" t="str">
        <f t="shared" si="27"/>
        <v>Immeubles reçus en affectation</v>
      </c>
    </row>
    <row r="239" spans="5:13" ht="15" customHeight="1" x14ac:dyDescent="0.25">
      <c r="E239" s="8" t="s">
        <v>204</v>
      </c>
      <c r="F239" s="2" t="s">
        <v>2</v>
      </c>
      <c r="G239" s="3" t="s">
        <v>2</v>
      </c>
      <c r="I239" t="str">
        <f t="shared" si="22"/>
        <v xml:space="preserve">2224  </v>
      </c>
      <c r="J239" t="str">
        <f t="shared" si="24"/>
        <v>2224</v>
      </c>
      <c r="K239">
        <f t="shared" si="25"/>
        <v>4</v>
      </c>
      <c r="L239">
        <f t="shared" si="26"/>
        <v>48</v>
      </c>
      <c r="M239" t="str">
        <f t="shared" si="27"/>
        <v>Travaux sur immeubles reçus en affectation</v>
      </c>
    </row>
    <row r="240" spans="5:13" ht="15" customHeight="1" x14ac:dyDescent="0.25">
      <c r="E240" s="7" t="s">
        <v>205</v>
      </c>
      <c r="F240" s="17"/>
      <c r="G240" s="3" t="s">
        <v>2</v>
      </c>
      <c r="I240" t="str">
        <f t="shared" si="22"/>
        <v xml:space="preserve">223   </v>
      </c>
      <c r="J240" t="str">
        <f t="shared" si="24"/>
        <v>223</v>
      </c>
      <c r="K240">
        <f t="shared" si="25"/>
        <v>3</v>
      </c>
      <c r="L240">
        <f t="shared" si="26"/>
        <v>39</v>
      </c>
      <c r="M240" t="str">
        <f t="shared" si="27"/>
        <v>Immeubles en location-attribution</v>
      </c>
    </row>
    <row r="241" spans="5:13" ht="15" customHeight="1" x14ac:dyDescent="0.25">
      <c r="E241" s="8" t="s">
        <v>206</v>
      </c>
      <c r="F241" s="17"/>
      <c r="G241" s="3" t="s">
        <v>2</v>
      </c>
      <c r="I241" t="str">
        <f t="shared" si="22"/>
        <v xml:space="preserve">2231  </v>
      </c>
      <c r="J241" t="str">
        <f t="shared" si="24"/>
        <v>2231</v>
      </c>
      <c r="K241">
        <f t="shared" si="25"/>
        <v>4</v>
      </c>
      <c r="L241">
        <f t="shared" si="26"/>
        <v>15</v>
      </c>
      <c r="M241" t="str">
        <f t="shared" si="27"/>
        <v>Immeubles</v>
      </c>
    </row>
    <row r="242" spans="5:13" ht="15" customHeight="1" x14ac:dyDescent="0.25">
      <c r="E242" s="8" t="s">
        <v>207</v>
      </c>
      <c r="F242" s="17"/>
      <c r="G242" s="3" t="s">
        <v>2</v>
      </c>
      <c r="I242" t="str">
        <f t="shared" ref="I242:I305" si="29">MID(E242,1,6)</f>
        <v xml:space="preserve">2234  </v>
      </c>
      <c r="J242" t="str">
        <f t="shared" si="24"/>
        <v>2234</v>
      </c>
      <c r="K242">
        <f t="shared" si="25"/>
        <v>4</v>
      </c>
      <c r="L242">
        <f t="shared" si="26"/>
        <v>48</v>
      </c>
      <c r="M242" t="str">
        <f t="shared" si="27"/>
        <v>Travaux sur immeubles reçus en affectation</v>
      </c>
    </row>
    <row r="243" spans="5:13" ht="15" customHeight="1" x14ac:dyDescent="0.25">
      <c r="E243" s="7" t="s">
        <v>208</v>
      </c>
      <c r="F243" s="2" t="s">
        <v>2</v>
      </c>
      <c r="G243" s="3" t="s">
        <v>2</v>
      </c>
      <c r="I243" t="str">
        <f>MID(E243,1,4)</f>
        <v xml:space="preserve">229 </v>
      </c>
      <c r="J243" t="str">
        <f t="shared" si="24"/>
        <v>229</v>
      </c>
      <c r="K243">
        <f t="shared" si="25"/>
        <v>3</v>
      </c>
      <c r="L243">
        <f t="shared" si="26"/>
        <v>85</v>
      </c>
      <c r="M243" t="str">
        <f t="shared" si="27"/>
        <v>Droits des locataires acquéreurs, des locataires attributaires ou des affectants</v>
      </c>
    </row>
    <row r="244" spans="5:13" ht="15" customHeight="1" x14ac:dyDescent="0.25">
      <c r="E244" s="8" t="s">
        <v>209</v>
      </c>
      <c r="F244" s="2" t="s">
        <v>2</v>
      </c>
      <c r="G244" s="3" t="s">
        <v>2</v>
      </c>
      <c r="I244" t="str">
        <f t="shared" si="29"/>
        <v xml:space="preserve">2291  </v>
      </c>
      <c r="J244" t="str">
        <f t="shared" si="24"/>
        <v>2291</v>
      </c>
      <c r="K244">
        <f t="shared" si="25"/>
        <v>4</v>
      </c>
      <c r="L244">
        <f t="shared" si="26"/>
        <v>38</v>
      </c>
      <c r="M244" t="str">
        <f t="shared" si="27"/>
        <v>Droits des locataires acquéreurs</v>
      </c>
    </row>
    <row r="245" spans="5:13" ht="15" customHeight="1" x14ac:dyDescent="0.25">
      <c r="E245" s="8" t="s">
        <v>210</v>
      </c>
      <c r="F245" s="2" t="s">
        <v>2</v>
      </c>
      <c r="G245" s="3" t="s">
        <v>2</v>
      </c>
      <c r="I245" t="str">
        <f t="shared" si="29"/>
        <v xml:space="preserve">2292  </v>
      </c>
      <c r="J245" t="str">
        <f t="shared" si="24"/>
        <v>2292</v>
      </c>
      <c r="K245">
        <f t="shared" si="25"/>
        <v>4</v>
      </c>
      <c r="L245">
        <f t="shared" si="26"/>
        <v>27</v>
      </c>
      <c r="M245" t="str">
        <f t="shared" si="27"/>
        <v>Droits des affectants</v>
      </c>
    </row>
    <row r="246" spans="5:13" ht="15" customHeight="1" x14ac:dyDescent="0.25">
      <c r="E246" s="8" t="s">
        <v>211</v>
      </c>
      <c r="F246" s="17"/>
      <c r="G246" s="3" t="s">
        <v>2</v>
      </c>
      <c r="I246" t="str">
        <f t="shared" si="29"/>
        <v xml:space="preserve">2293  </v>
      </c>
      <c r="J246" t="str">
        <f t="shared" si="24"/>
        <v>2293</v>
      </c>
      <c r="K246">
        <f t="shared" si="25"/>
        <v>4</v>
      </c>
      <c r="L246">
        <f t="shared" si="26"/>
        <v>41</v>
      </c>
      <c r="M246" t="str">
        <f t="shared" si="27"/>
        <v>Droits des locataires attributaires</v>
      </c>
    </row>
    <row r="247" spans="5:13" ht="15" customHeight="1" x14ac:dyDescent="0.25">
      <c r="E247" s="4" t="s">
        <v>212</v>
      </c>
      <c r="F247" s="5" t="s">
        <v>2</v>
      </c>
      <c r="G247" s="6" t="s">
        <v>2</v>
      </c>
      <c r="I247" t="str">
        <f>MID(E247,1,4)</f>
        <v xml:space="preserve">23  </v>
      </c>
      <c r="J247" t="str">
        <f t="shared" si="24"/>
        <v>23</v>
      </c>
      <c r="K247">
        <f t="shared" si="25"/>
        <v>2</v>
      </c>
      <c r="L247">
        <f t="shared" si="26"/>
        <v>29</v>
      </c>
      <c r="M247" t="str">
        <f t="shared" si="27"/>
        <v>IMMOBILISATIONS EN COURS</v>
      </c>
    </row>
    <row r="248" spans="5:13" ht="15" customHeight="1" x14ac:dyDescent="0.25">
      <c r="E248" s="7" t="s">
        <v>213</v>
      </c>
      <c r="F248" s="2" t="s">
        <v>2</v>
      </c>
      <c r="G248" s="3" t="s">
        <v>2</v>
      </c>
      <c r="I248" t="str">
        <f t="shared" si="29"/>
        <v xml:space="preserve">231   </v>
      </c>
      <c r="J248" t="str">
        <f t="shared" si="24"/>
        <v>231</v>
      </c>
      <c r="K248">
        <f t="shared" si="25"/>
        <v>3</v>
      </c>
      <c r="L248">
        <f t="shared" si="26"/>
        <v>42</v>
      </c>
      <c r="M248" t="str">
        <f t="shared" si="27"/>
        <v>Immobilisations corporelles en cours</v>
      </c>
    </row>
    <row r="249" spans="5:13" ht="15" customHeight="1" x14ac:dyDescent="0.25">
      <c r="E249" s="8" t="s">
        <v>214</v>
      </c>
      <c r="F249" s="2" t="s">
        <v>2</v>
      </c>
      <c r="G249" s="3" t="s">
        <v>2</v>
      </c>
      <c r="I249" t="str">
        <f t="shared" si="29"/>
        <v xml:space="preserve">2312  </v>
      </c>
      <c r="J249" t="str">
        <f t="shared" si="24"/>
        <v>2312</v>
      </c>
      <c r="K249">
        <f t="shared" si="25"/>
        <v>4</v>
      </c>
      <c r="L249">
        <f t="shared" si="26"/>
        <v>14</v>
      </c>
      <c r="M249" t="str">
        <f t="shared" si="27"/>
        <v>Terrains</v>
      </c>
    </row>
    <row r="250" spans="5:13" ht="15" customHeight="1" x14ac:dyDescent="0.25">
      <c r="E250" s="8" t="s">
        <v>215</v>
      </c>
      <c r="F250" s="2" t="s">
        <v>2</v>
      </c>
      <c r="G250" s="3" t="s">
        <v>2</v>
      </c>
      <c r="I250" t="str">
        <f t="shared" si="29"/>
        <v xml:space="preserve">2313  </v>
      </c>
      <c r="J250" t="str">
        <f t="shared" si="24"/>
        <v>2313</v>
      </c>
      <c r="K250">
        <f t="shared" si="25"/>
        <v>4</v>
      </c>
      <c r="L250">
        <f t="shared" si="26"/>
        <v>28</v>
      </c>
      <c r="M250" t="str">
        <f t="shared" si="27"/>
        <v>Constructions en cours</v>
      </c>
    </row>
    <row r="251" spans="5:13" ht="15" customHeight="1" x14ac:dyDescent="0.25">
      <c r="E251" s="9" t="s">
        <v>216</v>
      </c>
      <c r="F251" s="2" t="s">
        <v>2</v>
      </c>
      <c r="G251" s="3" t="s">
        <v>2</v>
      </c>
      <c r="I251" t="str">
        <f t="shared" si="29"/>
        <v xml:space="preserve">23131 </v>
      </c>
      <c r="J251" t="str">
        <f t="shared" si="24"/>
        <v>23131</v>
      </c>
      <c r="K251">
        <f t="shared" si="25"/>
        <v>5</v>
      </c>
      <c r="L251">
        <f t="shared" si="26"/>
        <v>24</v>
      </c>
      <c r="M251" t="str">
        <f t="shared" si="27"/>
        <v>Bâtiments en cours</v>
      </c>
    </row>
    <row r="252" spans="5:13" ht="15" customHeight="1" x14ac:dyDescent="0.25">
      <c r="E252" s="14" t="s">
        <v>217</v>
      </c>
      <c r="F252" s="2" t="s">
        <v>2</v>
      </c>
      <c r="G252" s="3" t="s">
        <v>2</v>
      </c>
      <c r="I252" t="str">
        <f t="shared" si="29"/>
        <v>231311</v>
      </c>
      <c r="J252" t="str">
        <f t="shared" si="24"/>
        <v>231311</v>
      </c>
      <c r="K252">
        <f t="shared" si="25"/>
        <v>6</v>
      </c>
      <c r="L252">
        <f t="shared" si="26"/>
        <v>36</v>
      </c>
      <c r="M252" t="str">
        <f t="shared" si="27"/>
        <v>Immeubles de rapport en cours</v>
      </c>
    </row>
    <row r="253" spans="5:13" ht="15" customHeight="1" x14ac:dyDescent="0.25">
      <c r="E253" s="14" t="s">
        <v>218</v>
      </c>
      <c r="F253" s="2" t="s">
        <v>2</v>
      </c>
      <c r="G253" s="3" t="s">
        <v>2</v>
      </c>
      <c r="I253" t="str">
        <f t="shared" si="29"/>
        <v>231315</v>
      </c>
      <c r="J253" t="str">
        <f t="shared" si="24"/>
        <v>231315</v>
      </c>
      <c r="K253">
        <f t="shared" si="25"/>
        <v>6</v>
      </c>
      <c r="L253">
        <f t="shared" si="26"/>
        <v>40</v>
      </c>
      <c r="M253" t="str">
        <f t="shared" si="27"/>
        <v>Bâtiments administratifs en cours</v>
      </c>
    </row>
    <row r="254" spans="5:13" ht="15" customHeight="1" x14ac:dyDescent="0.25">
      <c r="E254" s="14" t="s">
        <v>219</v>
      </c>
      <c r="F254" s="2" t="s">
        <v>2</v>
      </c>
      <c r="G254" s="3" t="s">
        <v>2</v>
      </c>
      <c r="I254" t="str">
        <f t="shared" si="29"/>
        <v>231318</v>
      </c>
      <c r="J254" t="str">
        <f t="shared" si="24"/>
        <v>231318</v>
      </c>
      <c r="K254">
        <f t="shared" si="25"/>
        <v>6</v>
      </c>
      <c r="L254">
        <f t="shared" si="26"/>
        <v>44</v>
      </c>
      <c r="M254" t="str">
        <f t="shared" si="27"/>
        <v>Autres ensembles immobiliers en cours</v>
      </c>
    </row>
    <row r="255" spans="5:13" ht="15" customHeight="1" x14ac:dyDescent="0.25">
      <c r="E255" s="9" t="s">
        <v>220</v>
      </c>
      <c r="F255" s="2" t="s">
        <v>2</v>
      </c>
      <c r="G255" s="3" t="s">
        <v>2</v>
      </c>
      <c r="I255" t="str">
        <f t="shared" si="29"/>
        <v xml:space="preserve">23138 </v>
      </c>
      <c r="J255" t="str">
        <f t="shared" si="24"/>
        <v>23138</v>
      </c>
      <c r="K255">
        <f t="shared" si="25"/>
        <v>5</v>
      </c>
      <c r="L255">
        <f t="shared" si="26"/>
        <v>58</v>
      </c>
      <c r="M255" t="str">
        <f t="shared" si="27"/>
        <v>Voiries, réseaux divers et ouvrages d'infrastructure</v>
      </c>
    </row>
    <row r="256" spans="5:13" ht="15" customHeight="1" x14ac:dyDescent="0.25">
      <c r="E256" s="8" t="s">
        <v>221</v>
      </c>
      <c r="F256" s="2" t="s">
        <v>2</v>
      </c>
      <c r="G256" s="3" t="s">
        <v>2</v>
      </c>
      <c r="I256" t="str">
        <f t="shared" si="29"/>
        <v xml:space="preserve">2314  </v>
      </c>
      <c r="J256" t="str">
        <f t="shared" si="24"/>
        <v>2314</v>
      </c>
      <c r="K256">
        <f t="shared" si="25"/>
        <v>4</v>
      </c>
      <c r="L256">
        <f t="shared" si="26"/>
        <v>44</v>
      </c>
      <c r="M256" t="str">
        <f t="shared" si="27"/>
        <v>Construction sur sol d'autrui en cours</v>
      </c>
    </row>
    <row r="257" spans="5:13" ht="15" customHeight="1" x14ac:dyDescent="0.25">
      <c r="E257" s="9" t="s">
        <v>222</v>
      </c>
      <c r="F257" s="2" t="s">
        <v>2</v>
      </c>
      <c r="G257" s="3" t="s">
        <v>2</v>
      </c>
      <c r="I257" t="str">
        <f t="shared" si="29"/>
        <v xml:space="preserve">23141 </v>
      </c>
      <c r="J257" t="str">
        <f t="shared" si="24"/>
        <v>23141</v>
      </c>
      <c r="K257">
        <f t="shared" si="25"/>
        <v>5</v>
      </c>
      <c r="L257">
        <f t="shared" si="26"/>
        <v>24</v>
      </c>
      <c r="M257" t="str">
        <f t="shared" si="27"/>
        <v>Bâtiments en cours</v>
      </c>
    </row>
    <row r="258" spans="5:13" ht="15" customHeight="1" x14ac:dyDescent="0.25">
      <c r="E258" s="14" t="s">
        <v>223</v>
      </c>
      <c r="F258" s="2" t="s">
        <v>2</v>
      </c>
      <c r="G258" s="3" t="s">
        <v>2</v>
      </c>
      <c r="I258" t="str">
        <f t="shared" si="29"/>
        <v>231411</v>
      </c>
      <c r="J258" t="str">
        <f t="shared" si="24"/>
        <v>231411</v>
      </c>
      <c r="K258">
        <f t="shared" si="25"/>
        <v>6</v>
      </c>
      <c r="L258">
        <f t="shared" si="26"/>
        <v>36</v>
      </c>
      <c r="M258" t="str">
        <f t="shared" si="27"/>
        <v>Immeubles de rapport en cours</v>
      </c>
    </row>
    <row r="259" spans="5:13" ht="15" customHeight="1" x14ac:dyDescent="0.25">
      <c r="E259" s="14" t="s">
        <v>224</v>
      </c>
      <c r="F259" s="2" t="s">
        <v>2</v>
      </c>
      <c r="G259" s="3" t="s">
        <v>2</v>
      </c>
      <c r="I259" t="str">
        <f t="shared" si="29"/>
        <v>231415</v>
      </c>
      <c r="J259" t="str">
        <f t="shared" si="24"/>
        <v>231415</v>
      </c>
      <c r="K259">
        <f t="shared" si="25"/>
        <v>6</v>
      </c>
      <c r="L259">
        <f t="shared" si="26"/>
        <v>40</v>
      </c>
      <c r="M259" t="str">
        <f t="shared" si="27"/>
        <v>Bâtiments administratifs en cours</v>
      </c>
    </row>
    <row r="260" spans="5:13" ht="15" customHeight="1" x14ac:dyDescent="0.25">
      <c r="E260" s="14" t="s">
        <v>225</v>
      </c>
      <c r="F260" s="2" t="s">
        <v>2</v>
      </c>
      <c r="G260" s="3" t="s">
        <v>2</v>
      </c>
      <c r="I260" t="str">
        <f t="shared" si="29"/>
        <v>231418</v>
      </c>
      <c r="J260" t="str">
        <f t="shared" ref="J260:J323" si="30">TRIM(I260)</f>
        <v>231418</v>
      </c>
      <c r="K260">
        <f t="shared" ref="K260:K323" si="31">LEN(J260)</f>
        <v>6</v>
      </c>
      <c r="L260">
        <f t="shared" ref="L260:L323" si="32">LEN(E260)</f>
        <v>44</v>
      </c>
      <c r="M260" t="str">
        <f t="shared" ref="M260:M323" si="33">TRIM(RIGHT(E260,(L260-K260)))</f>
        <v>Autres ensembles immobiliers en cours</v>
      </c>
    </row>
    <row r="261" spans="5:13" ht="15" customHeight="1" x14ac:dyDescent="0.25">
      <c r="E261" s="9" t="s">
        <v>226</v>
      </c>
      <c r="F261" s="2" t="s">
        <v>2</v>
      </c>
      <c r="G261" s="3" t="s">
        <v>2</v>
      </c>
      <c r="I261" t="str">
        <f t="shared" si="29"/>
        <v xml:space="preserve">23148 </v>
      </c>
      <c r="J261" t="str">
        <f t="shared" si="30"/>
        <v>23148</v>
      </c>
      <c r="K261">
        <f t="shared" si="31"/>
        <v>5</v>
      </c>
      <c r="L261">
        <f t="shared" si="32"/>
        <v>64</v>
      </c>
      <c r="M261" t="str">
        <f t="shared" si="33"/>
        <v>Voiries, réseaux divers (VRD) et ouvrages d'infrastructure</v>
      </c>
    </row>
    <row r="262" spans="5:13" ht="15" customHeight="1" x14ac:dyDescent="0.25">
      <c r="E262" s="8" t="s">
        <v>227</v>
      </c>
      <c r="F262" s="2" t="s">
        <v>2</v>
      </c>
      <c r="G262" s="3" t="s">
        <v>2</v>
      </c>
      <c r="I262" t="str">
        <f t="shared" si="29"/>
        <v xml:space="preserve">2318  </v>
      </c>
      <c r="J262" t="str">
        <f t="shared" si="30"/>
        <v>2318</v>
      </c>
      <c r="K262">
        <f t="shared" si="31"/>
        <v>4</v>
      </c>
      <c r="L262">
        <f t="shared" si="32"/>
        <v>49</v>
      </c>
      <c r="M262" t="str">
        <f t="shared" si="33"/>
        <v>Autres immobilisations corporelles en cours</v>
      </c>
    </row>
    <row r="263" spans="5:13" ht="15" customHeight="1" x14ac:dyDescent="0.25">
      <c r="E263" s="7" t="s">
        <v>228</v>
      </c>
      <c r="F263" s="2" t="s">
        <v>2</v>
      </c>
      <c r="G263" s="3" t="s">
        <v>2</v>
      </c>
      <c r="I263" t="str">
        <f t="shared" si="29"/>
        <v xml:space="preserve">232   </v>
      </c>
      <c r="J263" t="str">
        <f t="shared" si="30"/>
        <v>232</v>
      </c>
      <c r="K263">
        <f t="shared" si="31"/>
        <v>3</v>
      </c>
      <c r="L263">
        <f t="shared" si="32"/>
        <v>44</v>
      </c>
      <c r="M263" t="str">
        <f t="shared" si="33"/>
        <v>Immobilisations incorporelles en cours</v>
      </c>
    </row>
    <row r="264" spans="5:13" ht="15" customHeight="1" x14ac:dyDescent="0.25">
      <c r="E264" s="7" t="s">
        <v>229</v>
      </c>
      <c r="F264" s="2" t="s">
        <v>2</v>
      </c>
      <c r="G264" s="18"/>
      <c r="I264" t="str">
        <f t="shared" si="29"/>
        <v xml:space="preserve">235   </v>
      </c>
      <c r="J264" t="str">
        <f t="shared" si="30"/>
        <v>235</v>
      </c>
      <c r="K264">
        <f t="shared" si="31"/>
        <v>3</v>
      </c>
      <c r="L264">
        <f t="shared" si="32"/>
        <v>29</v>
      </c>
      <c r="M264" t="str">
        <f t="shared" si="33"/>
        <v>Part investissement PPP</v>
      </c>
    </row>
    <row r="265" spans="5:13" ht="15" customHeight="1" x14ac:dyDescent="0.25">
      <c r="E265" s="7" t="s">
        <v>230</v>
      </c>
      <c r="F265" s="2" t="s">
        <v>2</v>
      </c>
      <c r="G265" s="3" t="s">
        <v>2</v>
      </c>
      <c r="I265" t="str">
        <f t="shared" si="29"/>
        <v xml:space="preserve">237   </v>
      </c>
      <c r="J265" t="str">
        <f t="shared" si="30"/>
        <v>237</v>
      </c>
      <c r="K265">
        <f t="shared" si="31"/>
        <v>3</v>
      </c>
      <c r="L265">
        <f t="shared" si="32"/>
        <v>66</v>
      </c>
      <c r="M265" t="str">
        <f t="shared" si="33"/>
        <v>Avances et acomptes versés sur immobilisations incorporelles</v>
      </c>
    </row>
    <row r="266" spans="5:13" ht="15" customHeight="1" x14ac:dyDescent="0.25">
      <c r="E266" s="7" t="s">
        <v>231</v>
      </c>
      <c r="F266" s="2" t="s">
        <v>2</v>
      </c>
      <c r="G266" s="3" t="s">
        <v>2</v>
      </c>
      <c r="I266" t="str">
        <f t="shared" si="29"/>
        <v xml:space="preserve">238   </v>
      </c>
      <c r="J266" t="str">
        <f t="shared" si="30"/>
        <v>238</v>
      </c>
      <c r="K266">
        <f t="shared" si="31"/>
        <v>3</v>
      </c>
      <c r="L266">
        <f t="shared" si="32"/>
        <v>76</v>
      </c>
      <c r="M266" t="str">
        <f t="shared" si="33"/>
        <v>Avances et acomptes versés sur commandes d'immobilisations corporelles</v>
      </c>
    </row>
    <row r="267" spans="5:13" ht="15" customHeight="1" x14ac:dyDescent="0.25">
      <c r="E267" s="4" t="s">
        <v>232</v>
      </c>
      <c r="F267" s="5" t="s">
        <v>2</v>
      </c>
      <c r="G267" s="6" t="s">
        <v>2</v>
      </c>
      <c r="I267" t="str">
        <f>MID(E267,1,4)</f>
        <v xml:space="preserve">26  </v>
      </c>
      <c r="J267" t="str">
        <f t="shared" si="30"/>
        <v>26</v>
      </c>
      <c r="K267">
        <f t="shared" si="31"/>
        <v>2</v>
      </c>
      <c r="L267">
        <f t="shared" si="32"/>
        <v>63</v>
      </c>
      <c r="M267" t="str">
        <f t="shared" si="33"/>
        <v>PARTICIPATIONS ET CREANCES RATTACHEES A DES PARTICIPATIONS</v>
      </c>
    </row>
    <row r="268" spans="5:13" ht="15" customHeight="1" x14ac:dyDescent="0.25">
      <c r="E268" s="7" t="s">
        <v>233</v>
      </c>
      <c r="F268" s="2" t="s">
        <v>2</v>
      </c>
      <c r="G268" s="3" t="s">
        <v>2</v>
      </c>
      <c r="I268" t="str">
        <f t="shared" ref="I268:I269" si="34">MID(E268,1,4)</f>
        <v xml:space="preserve">261 </v>
      </c>
      <c r="J268" t="str">
        <f t="shared" si="30"/>
        <v>261</v>
      </c>
      <c r="K268">
        <f t="shared" si="31"/>
        <v>3</v>
      </c>
      <c r="L268">
        <f t="shared" si="32"/>
        <v>29</v>
      </c>
      <c r="M268" t="str">
        <f t="shared" si="33"/>
        <v>Titres de participation</v>
      </c>
    </row>
    <row r="269" spans="5:13" ht="15" customHeight="1" x14ac:dyDescent="0.25">
      <c r="E269" s="8" t="s">
        <v>234</v>
      </c>
      <c r="F269" s="2" t="s">
        <v>2</v>
      </c>
      <c r="G269" s="3" t="s">
        <v>2</v>
      </c>
      <c r="I269" t="str">
        <f t="shared" si="34"/>
        <v>2611</v>
      </c>
      <c r="J269" t="str">
        <f t="shared" si="30"/>
        <v>2611</v>
      </c>
      <c r="K269">
        <f t="shared" si="31"/>
        <v>4</v>
      </c>
      <c r="L269">
        <f t="shared" si="32"/>
        <v>13</v>
      </c>
      <c r="M269" t="str">
        <f t="shared" si="33"/>
        <v>Actions</v>
      </c>
    </row>
    <row r="270" spans="5:13" ht="15" customHeight="1" x14ac:dyDescent="0.25">
      <c r="E270" s="9" t="s">
        <v>235</v>
      </c>
      <c r="F270" s="2" t="s">
        <v>2</v>
      </c>
      <c r="G270" s="3" t="s">
        <v>2</v>
      </c>
      <c r="I270" t="str">
        <f t="shared" si="29"/>
        <v xml:space="preserve">26111 </v>
      </c>
      <c r="J270" t="str">
        <f t="shared" si="30"/>
        <v>26111</v>
      </c>
      <c r="K270">
        <f t="shared" si="31"/>
        <v>5</v>
      </c>
      <c r="L270">
        <f t="shared" si="32"/>
        <v>29</v>
      </c>
      <c r="M270" t="str">
        <f t="shared" si="33"/>
        <v>Actions de sociétés HLM</v>
      </c>
    </row>
    <row r="271" spans="5:13" ht="15" customHeight="1" x14ac:dyDescent="0.25">
      <c r="E271" s="9" t="s">
        <v>236</v>
      </c>
      <c r="F271" s="2" t="s">
        <v>2</v>
      </c>
      <c r="G271" s="3" t="s">
        <v>2</v>
      </c>
      <c r="I271" t="str">
        <f t="shared" si="29"/>
        <v xml:space="preserve">26112 </v>
      </c>
      <c r="J271" t="str">
        <f t="shared" si="30"/>
        <v>26112</v>
      </c>
      <c r="K271">
        <f t="shared" si="31"/>
        <v>5</v>
      </c>
      <c r="L271">
        <f t="shared" si="32"/>
        <v>20</v>
      </c>
      <c r="M271" t="str">
        <f t="shared" si="33"/>
        <v>Actions de SEM</v>
      </c>
    </row>
    <row r="272" spans="5:13" ht="15" customHeight="1" x14ac:dyDescent="0.25">
      <c r="E272" s="8" t="s">
        <v>237</v>
      </c>
      <c r="F272" s="2" t="s">
        <v>2</v>
      </c>
      <c r="G272" s="3" t="s">
        <v>2</v>
      </c>
      <c r="I272" t="str">
        <f t="shared" si="29"/>
        <v xml:space="preserve">2612  </v>
      </c>
      <c r="J272" t="str">
        <f t="shared" si="30"/>
        <v>2612</v>
      </c>
      <c r="K272">
        <f t="shared" si="31"/>
        <v>4</v>
      </c>
      <c r="L272">
        <f t="shared" si="32"/>
        <v>44</v>
      </c>
      <c r="M272" t="str">
        <f t="shared" si="33"/>
        <v>Parts de sociétés civiles immobilières</v>
      </c>
    </row>
    <row r="273" spans="5:13" ht="15" customHeight="1" x14ac:dyDescent="0.25">
      <c r="E273" s="8" t="s">
        <v>238</v>
      </c>
      <c r="F273" s="2" t="s">
        <v>2</v>
      </c>
      <c r="G273" s="3" t="s">
        <v>2</v>
      </c>
      <c r="I273" t="str">
        <f t="shared" si="29"/>
        <v xml:space="preserve">2618  </v>
      </c>
      <c r="J273" t="str">
        <f t="shared" si="30"/>
        <v>2618</v>
      </c>
      <c r="K273">
        <f t="shared" si="31"/>
        <v>4</v>
      </c>
      <c r="L273">
        <f t="shared" si="32"/>
        <v>36</v>
      </c>
      <c r="M273" t="str">
        <f t="shared" si="33"/>
        <v>Autres titres de participation</v>
      </c>
    </row>
    <row r="274" spans="5:13" ht="15" customHeight="1" x14ac:dyDescent="0.25">
      <c r="E274" s="7" t="s">
        <v>239</v>
      </c>
      <c r="F274" s="2" t="s">
        <v>2</v>
      </c>
      <c r="G274" s="3" t="s">
        <v>2</v>
      </c>
      <c r="I274" t="str">
        <f t="shared" si="29"/>
        <v xml:space="preserve">266   </v>
      </c>
      <c r="J274" t="str">
        <f t="shared" si="30"/>
        <v>266</v>
      </c>
      <c r="K274">
        <f t="shared" si="31"/>
        <v>3</v>
      </c>
      <c r="L274">
        <f t="shared" si="32"/>
        <v>36</v>
      </c>
      <c r="M274" t="str">
        <f t="shared" si="33"/>
        <v>Autres formes de participation</v>
      </c>
    </row>
    <row r="275" spans="5:13" ht="15" customHeight="1" x14ac:dyDescent="0.25">
      <c r="E275" s="7" t="s">
        <v>240</v>
      </c>
      <c r="F275" s="2" t="s">
        <v>2</v>
      </c>
      <c r="G275" s="3" t="s">
        <v>2</v>
      </c>
      <c r="I275" t="str">
        <f t="shared" si="29"/>
        <v xml:space="preserve">267   </v>
      </c>
      <c r="J275" t="str">
        <f t="shared" si="30"/>
        <v>267</v>
      </c>
      <c r="K275">
        <f t="shared" si="31"/>
        <v>3</v>
      </c>
      <c r="L275">
        <f t="shared" si="32"/>
        <v>46</v>
      </c>
      <c r="M275" t="str">
        <f t="shared" si="33"/>
        <v>Créances rattachées à des participations</v>
      </c>
    </row>
    <row r="276" spans="5:13" ht="15" customHeight="1" x14ac:dyDescent="0.25">
      <c r="E276" s="8" t="s">
        <v>241</v>
      </c>
      <c r="F276" s="2" t="s">
        <v>2</v>
      </c>
      <c r="G276" s="3" t="s">
        <v>2</v>
      </c>
      <c r="I276" t="str">
        <f t="shared" si="29"/>
        <v xml:space="preserve">2671  </v>
      </c>
      <c r="J276" t="str">
        <f t="shared" si="30"/>
        <v>2671</v>
      </c>
      <c r="K276">
        <f t="shared" si="31"/>
        <v>4</v>
      </c>
      <c r="L276">
        <f t="shared" si="32"/>
        <v>55</v>
      </c>
      <c r="M276" t="str">
        <f t="shared" si="33"/>
        <v>Créances rattachées à des participations (groupe)</v>
      </c>
    </row>
    <row r="277" spans="5:13" ht="15" customHeight="1" x14ac:dyDescent="0.25">
      <c r="E277" s="8" t="s">
        <v>242</v>
      </c>
      <c r="F277" s="2" t="s">
        <v>2</v>
      </c>
      <c r="G277" s="3" t="s">
        <v>2</v>
      </c>
      <c r="I277" t="str">
        <f t="shared" si="29"/>
        <v xml:space="preserve">2674  </v>
      </c>
      <c r="J277" t="str">
        <f t="shared" si="30"/>
        <v>2674</v>
      </c>
      <c r="K277">
        <f t="shared" si="31"/>
        <v>4</v>
      </c>
      <c r="L277">
        <f t="shared" si="32"/>
        <v>60</v>
      </c>
      <c r="M277" t="str">
        <f t="shared" si="33"/>
        <v>Créances rattachées à des participations (hors groupe)</v>
      </c>
    </row>
    <row r="278" spans="5:13" ht="15" customHeight="1" x14ac:dyDescent="0.25">
      <c r="E278" s="8" t="s">
        <v>243</v>
      </c>
      <c r="F278" s="17"/>
      <c r="G278" s="3" t="s">
        <v>2</v>
      </c>
      <c r="I278" t="str">
        <f t="shared" si="29"/>
        <v xml:space="preserve">2675  </v>
      </c>
      <c r="J278" t="str">
        <f t="shared" si="30"/>
        <v>2675</v>
      </c>
      <c r="K278">
        <f t="shared" si="31"/>
        <v>4</v>
      </c>
      <c r="L278">
        <f t="shared" si="32"/>
        <v>75</v>
      </c>
      <c r="M278" t="str">
        <f t="shared" si="33"/>
        <v>Versements représentatifs d'apports non capitalisés (appels de fonds)</v>
      </c>
    </row>
    <row r="279" spans="5:13" ht="15" customHeight="1" x14ac:dyDescent="0.25">
      <c r="E279" s="8" t="s">
        <v>244</v>
      </c>
      <c r="F279" s="17"/>
      <c r="G279" s="3" t="s">
        <v>2</v>
      </c>
      <c r="I279" t="str">
        <f t="shared" si="29"/>
        <v xml:space="preserve">2676  </v>
      </c>
      <c r="J279" t="str">
        <f t="shared" si="30"/>
        <v>2676</v>
      </c>
      <c r="K279">
        <f t="shared" si="31"/>
        <v>4</v>
      </c>
      <c r="L279">
        <f t="shared" si="32"/>
        <v>27</v>
      </c>
      <c r="M279" t="str">
        <f t="shared" si="33"/>
        <v>Avances consolidables</v>
      </c>
    </row>
    <row r="280" spans="5:13" ht="15" customHeight="1" x14ac:dyDescent="0.25">
      <c r="E280" s="8" t="s">
        <v>245</v>
      </c>
      <c r="F280" s="2" t="s">
        <v>2</v>
      </c>
      <c r="G280" s="3" t="s">
        <v>2</v>
      </c>
      <c r="I280" t="str">
        <f t="shared" si="29"/>
        <v xml:space="preserve">2678  </v>
      </c>
      <c r="J280" t="str">
        <f t="shared" si="30"/>
        <v>2678</v>
      </c>
      <c r="K280">
        <f t="shared" si="31"/>
        <v>4</v>
      </c>
      <c r="L280">
        <f t="shared" si="32"/>
        <v>21</v>
      </c>
      <c r="M280" t="str">
        <f t="shared" si="33"/>
        <v>Intérêts courus</v>
      </c>
    </row>
    <row r="281" spans="5:13" ht="15" customHeight="1" x14ac:dyDescent="0.25">
      <c r="E281" s="16" t="s">
        <v>246</v>
      </c>
      <c r="F281" s="2" t="s">
        <v>2</v>
      </c>
      <c r="G281" s="3" t="s">
        <v>2</v>
      </c>
      <c r="I281" t="str">
        <f t="shared" si="29"/>
        <v xml:space="preserve">269   </v>
      </c>
      <c r="J281" t="str">
        <f t="shared" si="30"/>
        <v>269</v>
      </c>
      <c r="K281">
        <f t="shared" si="31"/>
        <v>3</v>
      </c>
      <c r="L281">
        <f t="shared" si="32"/>
        <v>76</v>
      </c>
      <c r="M281" t="str">
        <f t="shared" si="33"/>
        <v>Versements restant à effectuer sur titres de participation non libérés</v>
      </c>
    </row>
    <row r="282" spans="5:13" ht="15" customHeight="1" x14ac:dyDescent="0.25">
      <c r="E282" s="4" t="s">
        <v>247</v>
      </c>
      <c r="F282" s="46" t="s">
        <v>248</v>
      </c>
      <c r="G282" s="6" t="s">
        <v>2</v>
      </c>
      <c r="I282" t="str">
        <f>MID(E282,1,4)</f>
        <v xml:space="preserve">27  </v>
      </c>
      <c r="J282" t="str">
        <f t="shared" si="30"/>
        <v>27</v>
      </c>
      <c r="K282">
        <f t="shared" si="31"/>
        <v>2</v>
      </c>
      <c r="L282">
        <f t="shared" si="32"/>
        <v>39</v>
      </c>
      <c r="M282" t="str">
        <f t="shared" si="33"/>
        <v>AUTRES IMMOBILISATIONS FINANCIERES</v>
      </c>
    </row>
    <row r="283" spans="5:13" ht="15" customHeight="1" x14ac:dyDescent="0.25">
      <c r="E283" s="7" t="s">
        <v>249</v>
      </c>
      <c r="F283" s="2" t="s">
        <v>2</v>
      </c>
      <c r="G283" s="3" t="s">
        <v>2</v>
      </c>
      <c r="I283" t="str">
        <f t="shared" si="29"/>
        <v xml:space="preserve">271   </v>
      </c>
      <c r="J283" t="str">
        <f t="shared" si="30"/>
        <v>271</v>
      </c>
      <c r="K283">
        <f t="shared" si="31"/>
        <v>3</v>
      </c>
      <c r="L283">
        <f t="shared" si="32"/>
        <v>45</v>
      </c>
      <c r="M283" t="str">
        <f t="shared" si="33"/>
        <v>Titres immobilisés (droit de propriété)</v>
      </c>
    </row>
    <row r="284" spans="5:13" ht="15" customHeight="1" x14ac:dyDescent="0.25">
      <c r="E284" s="16" t="s">
        <v>250</v>
      </c>
      <c r="F284" s="2" t="s">
        <v>2</v>
      </c>
      <c r="G284" s="3" t="s">
        <v>2</v>
      </c>
      <c r="I284" t="str">
        <f t="shared" si="29"/>
        <v xml:space="preserve">272   </v>
      </c>
      <c r="J284" t="str">
        <f t="shared" si="30"/>
        <v>272</v>
      </c>
      <c r="K284">
        <f t="shared" si="31"/>
        <v>3</v>
      </c>
      <c r="L284">
        <f t="shared" si="32"/>
        <v>43</v>
      </c>
      <c r="M284" t="str">
        <f t="shared" si="33"/>
        <v>Titres immobilisés (droit de créance)</v>
      </c>
    </row>
    <row r="285" spans="5:13" x14ac:dyDescent="0.25">
      <c r="E285" s="7" t="s">
        <v>251</v>
      </c>
      <c r="F285" s="2" t="s">
        <v>2</v>
      </c>
      <c r="G285" s="3" t="s">
        <v>2</v>
      </c>
      <c r="I285" t="str">
        <f t="shared" si="29"/>
        <v xml:space="preserve">274   </v>
      </c>
      <c r="J285" t="str">
        <f t="shared" si="30"/>
        <v>274</v>
      </c>
      <c r="K285">
        <f t="shared" si="31"/>
        <v>3</v>
      </c>
      <c r="L285">
        <f t="shared" si="32"/>
        <v>11</v>
      </c>
      <c r="M285" t="str">
        <f t="shared" si="33"/>
        <v>Prêts</v>
      </c>
    </row>
    <row r="286" spans="5:13" ht="15" customHeight="1" x14ac:dyDescent="0.25">
      <c r="E286" s="8" t="s">
        <v>252</v>
      </c>
      <c r="F286" s="2" t="s">
        <v>2</v>
      </c>
      <c r="G286" s="3" t="s">
        <v>2</v>
      </c>
      <c r="I286" t="str">
        <f t="shared" si="29"/>
        <v xml:space="preserve">2741  </v>
      </c>
      <c r="J286" t="str">
        <f t="shared" si="30"/>
        <v>2741</v>
      </c>
      <c r="K286">
        <f t="shared" si="31"/>
        <v>4</v>
      </c>
      <c r="L286">
        <f t="shared" si="32"/>
        <v>25</v>
      </c>
      <c r="M286" t="str">
        <f t="shared" si="33"/>
        <v>Prêts participatifs</v>
      </c>
    </row>
    <row r="287" spans="5:13" ht="15" customHeight="1" x14ac:dyDescent="0.25">
      <c r="E287" s="8" t="s">
        <v>253</v>
      </c>
      <c r="F287" s="2" t="s">
        <v>2</v>
      </c>
      <c r="G287" s="3" t="s">
        <v>2</v>
      </c>
      <c r="I287" t="str">
        <f t="shared" si="29"/>
        <v xml:space="preserve">2743  </v>
      </c>
      <c r="J287" t="str">
        <f t="shared" si="30"/>
        <v>2743</v>
      </c>
      <c r="K287">
        <f t="shared" si="31"/>
        <v>4</v>
      </c>
      <c r="L287">
        <f t="shared" si="32"/>
        <v>24</v>
      </c>
      <c r="M287" t="str">
        <f t="shared" si="33"/>
        <v>Prêts au personnel</v>
      </c>
    </row>
    <row r="288" spans="5:13" ht="15" customHeight="1" x14ac:dyDescent="0.25">
      <c r="E288" s="8" t="s">
        <v>254</v>
      </c>
      <c r="F288" s="2" t="s">
        <v>2</v>
      </c>
      <c r="G288" s="3" t="s">
        <v>2</v>
      </c>
      <c r="I288" t="str">
        <f t="shared" si="29"/>
        <v xml:space="preserve">2748  </v>
      </c>
      <c r="J288" t="str">
        <f t="shared" si="30"/>
        <v>2748</v>
      </c>
      <c r="K288">
        <f t="shared" si="31"/>
        <v>4</v>
      </c>
      <c r="L288">
        <f t="shared" si="32"/>
        <v>18</v>
      </c>
      <c r="M288" t="str">
        <f t="shared" si="33"/>
        <v>Autres prêts</v>
      </c>
    </row>
    <row r="289" spans="5:13" ht="15" customHeight="1" x14ac:dyDescent="0.25">
      <c r="E289" s="7" t="s">
        <v>255</v>
      </c>
      <c r="F289" s="2" t="s">
        <v>2</v>
      </c>
      <c r="G289" s="3" t="s">
        <v>2</v>
      </c>
      <c r="I289" t="str">
        <f t="shared" si="29"/>
        <v xml:space="preserve">275   </v>
      </c>
      <c r="J289" t="str">
        <f t="shared" si="30"/>
        <v>275</v>
      </c>
      <c r="K289">
        <f t="shared" si="31"/>
        <v>3</v>
      </c>
      <c r="L289">
        <f t="shared" si="32"/>
        <v>37</v>
      </c>
      <c r="M289" t="str">
        <f t="shared" si="33"/>
        <v>Dépôts et cautionnements versés</v>
      </c>
    </row>
    <row r="290" spans="5:13" ht="15" customHeight="1" x14ac:dyDescent="0.25">
      <c r="E290" s="8" t="s">
        <v>256</v>
      </c>
      <c r="F290" s="2" t="s">
        <v>2</v>
      </c>
      <c r="G290" s="3" t="s">
        <v>2</v>
      </c>
      <c r="I290" t="str">
        <f t="shared" si="29"/>
        <v xml:space="preserve">2751  </v>
      </c>
      <c r="J290" t="str">
        <f t="shared" si="30"/>
        <v>2751</v>
      </c>
      <c r="K290">
        <f t="shared" si="31"/>
        <v>4</v>
      </c>
      <c r="L290">
        <f t="shared" si="32"/>
        <v>12</v>
      </c>
      <c r="M290" t="str">
        <f t="shared" si="33"/>
        <v>Dépôts</v>
      </c>
    </row>
    <row r="291" spans="5:13" ht="15" customHeight="1" x14ac:dyDescent="0.25">
      <c r="E291" s="8" t="s">
        <v>257</v>
      </c>
      <c r="F291" s="2" t="s">
        <v>2</v>
      </c>
      <c r="G291" s="47" t="s">
        <v>248</v>
      </c>
      <c r="I291" t="str">
        <f t="shared" si="29"/>
        <v xml:space="preserve">2755  </v>
      </c>
      <c r="J291" t="str">
        <f t="shared" si="30"/>
        <v>2755</v>
      </c>
      <c r="K291">
        <f t="shared" si="31"/>
        <v>4</v>
      </c>
      <c r="L291">
        <f t="shared" si="32"/>
        <v>20</v>
      </c>
      <c r="M291" t="str">
        <f t="shared" si="33"/>
        <v>Cautionnements</v>
      </c>
    </row>
    <row r="292" spans="5:13" ht="15" customHeight="1" x14ac:dyDescent="0.25">
      <c r="E292" s="7" t="s">
        <v>258</v>
      </c>
      <c r="F292" s="2" t="s">
        <v>2</v>
      </c>
      <c r="G292" s="3" t="s">
        <v>2</v>
      </c>
      <c r="I292" t="str">
        <f t="shared" si="29"/>
        <v xml:space="preserve">276   </v>
      </c>
      <c r="J292" t="str">
        <f t="shared" si="30"/>
        <v>276</v>
      </c>
      <c r="K292">
        <f t="shared" si="31"/>
        <v>3</v>
      </c>
      <c r="L292">
        <f t="shared" si="32"/>
        <v>34</v>
      </c>
      <c r="M292" t="str">
        <f t="shared" si="33"/>
        <v>Autres créances immobilisées</v>
      </c>
    </row>
    <row r="293" spans="5:13" ht="15" customHeight="1" x14ac:dyDescent="0.25">
      <c r="E293" s="8" t="s">
        <v>259</v>
      </c>
      <c r="F293" s="2" t="s">
        <v>2</v>
      </c>
      <c r="G293" s="3" t="s">
        <v>2</v>
      </c>
      <c r="I293" t="str">
        <f t="shared" si="29"/>
        <v xml:space="preserve">2761  </v>
      </c>
      <c r="J293" t="str">
        <f t="shared" si="30"/>
        <v>2761</v>
      </c>
      <c r="K293">
        <f t="shared" si="31"/>
        <v>4</v>
      </c>
      <c r="L293">
        <f t="shared" si="32"/>
        <v>23</v>
      </c>
      <c r="M293" t="str">
        <f t="shared" si="33"/>
        <v>Créances diverses</v>
      </c>
    </row>
    <row r="294" spans="5:13" ht="15" customHeight="1" x14ac:dyDescent="0.25">
      <c r="E294" s="8" t="s">
        <v>260</v>
      </c>
      <c r="F294" s="2" t="s">
        <v>2</v>
      </c>
      <c r="G294" s="3" t="s">
        <v>2</v>
      </c>
      <c r="I294" t="str">
        <f t="shared" si="29"/>
        <v xml:space="preserve">2768  </v>
      </c>
      <c r="J294" t="str">
        <f t="shared" si="30"/>
        <v>2768</v>
      </c>
      <c r="K294">
        <f t="shared" si="31"/>
        <v>4</v>
      </c>
      <c r="L294">
        <f t="shared" si="32"/>
        <v>21</v>
      </c>
      <c r="M294" t="str">
        <f t="shared" si="33"/>
        <v>Intérêts courus</v>
      </c>
    </row>
    <row r="295" spans="5:13" ht="15" customHeight="1" x14ac:dyDescent="0.25">
      <c r="E295" s="9" t="s">
        <v>261</v>
      </c>
      <c r="F295" s="2" t="s">
        <v>2</v>
      </c>
      <c r="G295" s="3" t="s">
        <v>2</v>
      </c>
      <c r="I295" t="str">
        <f t="shared" si="29"/>
        <v xml:space="preserve">27682 </v>
      </c>
      <c r="J295" t="str">
        <f t="shared" si="30"/>
        <v>27682</v>
      </c>
      <c r="K295">
        <f t="shared" si="31"/>
        <v>5</v>
      </c>
      <c r="L295">
        <f t="shared" si="32"/>
        <v>44</v>
      </c>
      <c r="M295" t="str">
        <f t="shared" si="33"/>
        <v>Intérêts courus sur titres immobilisés</v>
      </c>
    </row>
    <row r="296" spans="5:13" ht="15" customHeight="1" x14ac:dyDescent="0.25">
      <c r="E296" s="9" t="s">
        <v>262</v>
      </c>
      <c r="F296" s="2" t="s">
        <v>2</v>
      </c>
      <c r="G296" s="3" t="s">
        <v>2</v>
      </c>
      <c r="I296" t="str">
        <f t="shared" si="29"/>
        <v xml:space="preserve">27684 </v>
      </c>
      <c r="J296" t="str">
        <f t="shared" si="30"/>
        <v>27684</v>
      </c>
      <c r="K296">
        <f t="shared" si="31"/>
        <v>5</v>
      </c>
      <c r="L296">
        <f t="shared" si="32"/>
        <v>31</v>
      </c>
      <c r="M296" t="str">
        <f t="shared" si="33"/>
        <v>Intérêts courus sur prêts</v>
      </c>
    </row>
    <row r="297" spans="5:13" ht="15" customHeight="1" x14ac:dyDescent="0.25">
      <c r="E297" s="9" t="s">
        <v>263</v>
      </c>
      <c r="F297" s="2" t="s">
        <v>2</v>
      </c>
      <c r="G297" s="3" t="s">
        <v>2</v>
      </c>
      <c r="I297" t="str">
        <f t="shared" si="29"/>
        <v xml:space="preserve">27685 </v>
      </c>
      <c r="J297" t="str">
        <f t="shared" si="30"/>
        <v>27685</v>
      </c>
      <c r="K297">
        <f t="shared" si="31"/>
        <v>5</v>
      </c>
      <c r="L297">
        <f t="shared" si="32"/>
        <v>50</v>
      </c>
      <c r="M297" t="str">
        <f t="shared" si="33"/>
        <v>Intérêts courus sur dépôts et cautionnements</v>
      </c>
    </row>
    <row r="298" spans="5:13" ht="15" customHeight="1" x14ac:dyDescent="0.25">
      <c r="E298" s="9" t="s">
        <v>264</v>
      </c>
      <c r="F298" s="2" t="s">
        <v>2</v>
      </c>
      <c r="G298" s="3" t="s">
        <v>2</v>
      </c>
      <c r="I298" t="str">
        <f t="shared" si="29"/>
        <v xml:space="preserve">27688 </v>
      </c>
      <c r="J298" t="str">
        <f t="shared" si="30"/>
        <v>27688</v>
      </c>
      <c r="K298">
        <f t="shared" si="31"/>
        <v>5</v>
      </c>
      <c r="L298">
        <f t="shared" si="32"/>
        <v>41</v>
      </c>
      <c r="M298" t="str">
        <f t="shared" si="33"/>
        <v>Intérêts courus sur créances divers</v>
      </c>
    </row>
    <row r="299" spans="5:13" ht="15" customHeight="1" x14ac:dyDescent="0.25">
      <c r="E299" s="7" t="s">
        <v>265</v>
      </c>
      <c r="F299" s="2" t="s">
        <v>2</v>
      </c>
      <c r="G299" s="3" t="s">
        <v>2</v>
      </c>
      <c r="I299" t="str">
        <f t="shared" si="29"/>
        <v xml:space="preserve">278   </v>
      </c>
      <c r="J299" t="str">
        <f t="shared" si="30"/>
        <v>278</v>
      </c>
      <c r="K299">
        <f t="shared" si="31"/>
        <v>3</v>
      </c>
      <c r="L299">
        <f t="shared" si="32"/>
        <v>26</v>
      </c>
      <c r="M299" t="str">
        <f t="shared" si="33"/>
        <v>Prêts pour accession</v>
      </c>
    </row>
    <row r="300" spans="5:13" ht="15" customHeight="1" x14ac:dyDescent="0.25">
      <c r="E300" s="8" t="s">
        <v>266</v>
      </c>
      <c r="F300" s="2" t="s">
        <v>2</v>
      </c>
      <c r="G300" s="3" t="s">
        <v>2</v>
      </c>
      <c r="I300" t="str">
        <f t="shared" si="29"/>
        <v xml:space="preserve">2781  </v>
      </c>
      <c r="J300" t="str">
        <f t="shared" si="30"/>
        <v>2781</v>
      </c>
      <c r="K300">
        <f t="shared" si="31"/>
        <v>4</v>
      </c>
      <c r="L300">
        <f t="shared" si="32"/>
        <v>22</v>
      </c>
      <c r="M300" t="str">
        <f t="shared" si="33"/>
        <v>Prêts principaux</v>
      </c>
    </row>
    <row r="301" spans="5:13" ht="15" customHeight="1" x14ac:dyDescent="0.25">
      <c r="E301" s="8" t="s">
        <v>267</v>
      </c>
      <c r="F301" s="2" t="s">
        <v>2</v>
      </c>
      <c r="G301" s="3" t="s">
        <v>2</v>
      </c>
      <c r="I301" t="str">
        <f t="shared" si="29"/>
        <v xml:space="preserve">2782  </v>
      </c>
      <c r="J301" t="str">
        <f t="shared" si="30"/>
        <v>2782</v>
      </c>
      <c r="K301">
        <f t="shared" si="31"/>
        <v>4</v>
      </c>
      <c r="L301">
        <f t="shared" si="32"/>
        <v>27</v>
      </c>
      <c r="M301" t="str">
        <f t="shared" si="33"/>
        <v>Prêts complémentaires</v>
      </c>
    </row>
    <row r="302" spans="5:13" ht="15" customHeight="1" x14ac:dyDescent="0.25">
      <c r="E302" s="8" t="s">
        <v>268</v>
      </c>
      <c r="F302" s="17"/>
      <c r="G302" s="3" t="s">
        <v>2</v>
      </c>
      <c r="I302" t="str">
        <f t="shared" si="29"/>
        <v xml:space="preserve">2783  </v>
      </c>
      <c r="J302" t="str">
        <f t="shared" si="30"/>
        <v>2783</v>
      </c>
      <c r="K302">
        <f t="shared" si="31"/>
        <v>4</v>
      </c>
      <c r="L302">
        <f t="shared" si="32"/>
        <v>68</v>
      </c>
      <c r="M302" t="str">
        <f t="shared" si="33"/>
        <v>Prêts aux Sociétés Civiles Coopératives de Construction (SCCC)</v>
      </c>
    </row>
    <row r="303" spans="5:13" ht="15" customHeight="1" x14ac:dyDescent="0.25">
      <c r="E303" s="16" t="s">
        <v>269</v>
      </c>
      <c r="F303" s="17"/>
      <c r="G303" s="3" t="s">
        <v>2</v>
      </c>
      <c r="I303" t="str">
        <f t="shared" si="29"/>
        <v xml:space="preserve">279   </v>
      </c>
      <c r="J303" t="str">
        <f t="shared" si="30"/>
        <v>279</v>
      </c>
      <c r="K303">
        <f t="shared" si="31"/>
        <v>3</v>
      </c>
      <c r="L303">
        <f t="shared" si="32"/>
        <v>71</v>
      </c>
      <c r="M303" t="str">
        <f t="shared" si="33"/>
        <v>Versements restant à effectuer sur titres immobilisés non libérés</v>
      </c>
    </row>
    <row r="304" spans="5:13" ht="15" customHeight="1" x14ac:dyDescent="0.25">
      <c r="E304" s="4" t="s">
        <v>270</v>
      </c>
      <c r="F304" s="5" t="s">
        <v>2</v>
      </c>
      <c r="G304" s="6" t="s">
        <v>2</v>
      </c>
      <c r="I304" t="str">
        <f>MID(E304,1,4)</f>
        <v xml:space="preserve">28  </v>
      </c>
      <c r="J304" t="str">
        <f t="shared" si="30"/>
        <v>28</v>
      </c>
      <c r="K304">
        <f t="shared" si="31"/>
        <v>2</v>
      </c>
      <c r="L304">
        <f t="shared" si="32"/>
        <v>39</v>
      </c>
      <c r="M304" t="str">
        <f t="shared" si="33"/>
        <v>AMORTISSEMENTS DES IMMOBILISATIONS</v>
      </c>
    </row>
    <row r="305" spans="5:13" ht="15" customHeight="1" x14ac:dyDescent="0.25">
      <c r="E305" s="7" t="s">
        <v>271</v>
      </c>
      <c r="F305" s="2" t="s">
        <v>2</v>
      </c>
      <c r="G305" s="3" t="s">
        <v>2</v>
      </c>
      <c r="I305" t="str">
        <f t="shared" si="29"/>
        <v xml:space="preserve">280   </v>
      </c>
      <c r="J305" t="str">
        <f t="shared" si="30"/>
        <v>280</v>
      </c>
      <c r="K305">
        <f t="shared" si="31"/>
        <v>3</v>
      </c>
      <c r="L305">
        <f t="shared" si="32"/>
        <v>54</v>
      </c>
      <c r="M305" t="str">
        <f t="shared" si="33"/>
        <v>Amortissements des immobilisations incorporelles</v>
      </c>
    </row>
    <row r="306" spans="5:13" ht="15" customHeight="1" x14ac:dyDescent="0.25">
      <c r="E306" s="8" t="s">
        <v>272</v>
      </c>
      <c r="F306" s="2" t="s">
        <v>2</v>
      </c>
      <c r="G306" s="3" t="s">
        <v>2</v>
      </c>
      <c r="I306" t="str">
        <f t="shared" ref="I306:I369" si="35">MID(E306,1,6)</f>
        <v xml:space="preserve">2801  </v>
      </c>
      <c r="J306" t="str">
        <f t="shared" si="30"/>
        <v>2801</v>
      </c>
      <c r="K306">
        <f t="shared" si="31"/>
        <v>4</v>
      </c>
      <c r="L306">
        <f t="shared" si="32"/>
        <v>27</v>
      </c>
      <c r="M306" t="str">
        <f t="shared" si="33"/>
        <v>Frais d'établissement</v>
      </c>
    </row>
    <row r="307" spans="5:13" ht="15" customHeight="1" x14ac:dyDescent="0.25">
      <c r="E307" s="8" t="s">
        <v>273</v>
      </c>
      <c r="F307" s="2" t="s">
        <v>2</v>
      </c>
      <c r="G307" s="3" t="s">
        <v>2</v>
      </c>
      <c r="I307" t="str">
        <f t="shared" si="35"/>
        <v xml:space="preserve">2803  </v>
      </c>
      <c r="J307" t="str">
        <f t="shared" si="30"/>
        <v>2803</v>
      </c>
      <c r="K307">
        <f t="shared" si="31"/>
        <v>4</v>
      </c>
      <c r="L307">
        <f t="shared" si="32"/>
        <v>44</v>
      </c>
      <c r="M307" t="str">
        <f t="shared" si="33"/>
        <v>Frais de recherche et de développement</v>
      </c>
    </row>
    <row r="308" spans="5:13" ht="15" customHeight="1" x14ac:dyDescent="0.25">
      <c r="E308" s="8" t="s">
        <v>274</v>
      </c>
      <c r="F308" s="2" t="s">
        <v>2</v>
      </c>
      <c r="G308" s="3" t="s">
        <v>2</v>
      </c>
      <c r="I308" t="str">
        <f t="shared" si="35"/>
        <v xml:space="preserve">2805  </v>
      </c>
      <c r="J308" t="str">
        <f t="shared" si="30"/>
        <v>2805</v>
      </c>
      <c r="K308">
        <f t="shared" si="31"/>
        <v>4</v>
      </c>
      <c r="L308">
        <f t="shared" si="32"/>
        <v>117</v>
      </c>
      <c r="M308" t="str">
        <f t="shared" si="33"/>
        <v>Concessions et droits similaires, brevets, licences, marques, procédés, logiciels, droits et valeurs similaires</v>
      </c>
    </row>
    <row r="309" spans="5:13" ht="15" customHeight="1" x14ac:dyDescent="0.25">
      <c r="E309" s="8" t="s">
        <v>275</v>
      </c>
      <c r="F309" s="2" t="s">
        <v>2</v>
      </c>
      <c r="G309" s="3" t="s">
        <v>2</v>
      </c>
      <c r="I309" t="str">
        <f t="shared" si="35"/>
        <v xml:space="preserve">2808  </v>
      </c>
      <c r="J309" t="str">
        <f t="shared" si="30"/>
        <v>2808</v>
      </c>
      <c r="K309">
        <f t="shared" si="31"/>
        <v>4</v>
      </c>
      <c r="L309">
        <f t="shared" si="32"/>
        <v>42</v>
      </c>
      <c r="M309" t="str">
        <f t="shared" si="33"/>
        <v>Autres immobilisations incorporelles</v>
      </c>
    </row>
    <row r="310" spans="5:13" ht="15" customHeight="1" x14ac:dyDescent="0.25">
      <c r="E310" s="9" t="s">
        <v>276</v>
      </c>
      <c r="F310" s="2" t="s">
        <v>2</v>
      </c>
      <c r="G310" s="3" t="s">
        <v>2</v>
      </c>
      <c r="I310" t="str">
        <f t="shared" si="35"/>
        <v xml:space="preserve">28082 </v>
      </c>
      <c r="J310" t="str">
        <f t="shared" si="30"/>
        <v>28082</v>
      </c>
      <c r="K310">
        <f t="shared" si="31"/>
        <v>5</v>
      </c>
      <c r="L310">
        <f t="shared" si="32"/>
        <v>24</v>
      </c>
      <c r="M310" t="str">
        <f t="shared" si="33"/>
        <v>Bail emphytéotique</v>
      </c>
    </row>
    <row r="311" spans="5:13" ht="15" customHeight="1" x14ac:dyDescent="0.25">
      <c r="E311" s="9" t="s">
        <v>277</v>
      </c>
      <c r="F311" s="2" t="s">
        <v>2</v>
      </c>
      <c r="G311" s="3" t="s">
        <v>2</v>
      </c>
      <c r="I311" t="str">
        <f t="shared" si="35"/>
        <v xml:space="preserve">28083 </v>
      </c>
      <c r="J311" t="str">
        <f t="shared" si="30"/>
        <v>28083</v>
      </c>
      <c r="K311">
        <f t="shared" si="31"/>
        <v>5</v>
      </c>
      <c r="L311">
        <f t="shared" si="32"/>
        <v>25</v>
      </c>
      <c r="M311" t="str">
        <f t="shared" si="33"/>
        <v>Bail à construction</v>
      </c>
    </row>
    <row r="312" spans="5:13" ht="15" customHeight="1" x14ac:dyDescent="0.25">
      <c r="E312" s="9" t="s">
        <v>278</v>
      </c>
      <c r="F312" s="2" t="s">
        <v>2</v>
      </c>
      <c r="G312" s="3" t="s">
        <v>2</v>
      </c>
      <c r="I312" t="str">
        <f t="shared" si="35"/>
        <v xml:space="preserve">28084 </v>
      </c>
      <c r="J312" t="str">
        <f t="shared" si="30"/>
        <v>28084</v>
      </c>
      <c r="K312">
        <f t="shared" si="31"/>
        <v>5</v>
      </c>
      <c r="L312">
        <f t="shared" si="32"/>
        <v>27</v>
      </c>
      <c r="M312" t="str">
        <f t="shared" si="33"/>
        <v>Bail à réhabilitation</v>
      </c>
    </row>
    <row r="313" spans="5:13" ht="15" customHeight="1" x14ac:dyDescent="0.25">
      <c r="E313" s="9" t="s">
        <v>279</v>
      </c>
      <c r="F313" s="2" t="s">
        <v>2</v>
      </c>
      <c r="G313" s="3" t="s">
        <v>2</v>
      </c>
      <c r="I313" t="str">
        <f t="shared" si="35"/>
        <v xml:space="preserve">28085 </v>
      </c>
      <c r="J313" t="str">
        <f t="shared" si="30"/>
        <v>28085</v>
      </c>
      <c r="K313">
        <f t="shared" si="31"/>
        <v>5</v>
      </c>
      <c r="L313">
        <f t="shared" si="32"/>
        <v>37</v>
      </c>
      <c r="M313" t="str">
        <f t="shared" si="33"/>
        <v>Droit d'usufruit locatif social</v>
      </c>
    </row>
    <row r="314" spans="5:13" ht="15" customHeight="1" x14ac:dyDescent="0.25">
      <c r="E314" s="9" t="s">
        <v>280</v>
      </c>
      <c r="F314" s="2" t="s">
        <v>2</v>
      </c>
      <c r="G314" s="3" t="s">
        <v>2</v>
      </c>
      <c r="I314" t="str">
        <f t="shared" si="35"/>
        <v xml:space="preserve">28088 </v>
      </c>
      <c r="J314" t="str">
        <f t="shared" si="30"/>
        <v>28088</v>
      </c>
      <c r="K314">
        <f t="shared" si="31"/>
        <v>5</v>
      </c>
      <c r="L314">
        <f t="shared" si="32"/>
        <v>51</v>
      </c>
      <c r="M314" t="str">
        <f t="shared" si="33"/>
        <v>Autres immobilisations incorporelles diverses</v>
      </c>
    </row>
    <row r="315" spans="5:13" ht="15" customHeight="1" x14ac:dyDescent="0.25">
      <c r="E315" s="7" t="s">
        <v>281</v>
      </c>
      <c r="F315" s="2" t="s">
        <v>2</v>
      </c>
      <c r="G315" s="3" t="s">
        <v>2</v>
      </c>
      <c r="I315" t="str">
        <f>MID(E315,1,4)</f>
        <v xml:space="preserve">281 </v>
      </c>
      <c r="J315" t="str">
        <f t="shared" si="30"/>
        <v>281</v>
      </c>
      <c r="K315">
        <f t="shared" si="31"/>
        <v>3</v>
      </c>
      <c r="L315">
        <f t="shared" si="32"/>
        <v>51</v>
      </c>
      <c r="M315" t="str">
        <f t="shared" si="33"/>
        <v>Amortissements des immobilisations corporelles</v>
      </c>
    </row>
    <row r="316" spans="5:13" ht="15" customHeight="1" x14ac:dyDescent="0.25">
      <c r="E316" s="8" t="s">
        <v>282</v>
      </c>
      <c r="F316" s="2" t="s">
        <v>2</v>
      </c>
      <c r="G316" s="3" t="s">
        <v>2</v>
      </c>
      <c r="I316" t="str">
        <f t="shared" si="35"/>
        <v xml:space="preserve">2812  </v>
      </c>
      <c r="J316" t="str">
        <f t="shared" si="30"/>
        <v>2812</v>
      </c>
      <c r="K316">
        <f t="shared" si="31"/>
        <v>4</v>
      </c>
      <c r="L316">
        <f t="shared" si="32"/>
        <v>45</v>
      </c>
      <c r="M316" t="str">
        <f t="shared" si="33"/>
        <v>Agencements et aménagements de terrains</v>
      </c>
    </row>
    <row r="317" spans="5:13" ht="15" customHeight="1" x14ac:dyDescent="0.25">
      <c r="E317" s="8" t="s">
        <v>283</v>
      </c>
      <c r="F317" s="2" t="s">
        <v>2</v>
      </c>
      <c r="G317" s="3" t="s">
        <v>2</v>
      </c>
      <c r="I317" t="str">
        <f t="shared" si="35"/>
        <v xml:space="preserve">2813  </v>
      </c>
      <c r="J317" t="str">
        <f t="shared" si="30"/>
        <v>2813</v>
      </c>
      <c r="K317">
        <f t="shared" si="31"/>
        <v>4</v>
      </c>
      <c r="L317">
        <f t="shared" si="32"/>
        <v>19</v>
      </c>
      <c r="M317" t="str">
        <f t="shared" si="33"/>
        <v>Constructions</v>
      </c>
    </row>
    <row r="318" spans="5:13" ht="15" customHeight="1" x14ac:dyDescent="0.25">
      <c r="E318" s="9" t="s">
        <v>284</v>
      </c>
      <c r="F318" s="2" t="s">
        <v>2</v>
      </c>
      <c r="G318" s="3" t="s">
        <v>2</v>
      </c>
      <c r="I318" t="str">
        <f t="shared" si="35"/>
        <v xml:space="preserve">28131 </v>
      </c>
      <c r="J318" t="str">
        <f t="shared" si="30"/>
        <v>28131</v>
      </c>
      <c r="K318">
        <f t="shared" si="31"/>
        <v>5</v>
      </c>
      <c r="L318">
        <f t="shared" si="32"/>
        <v>15</v>
      </c>
      <c r="M318" t="str">
        <f t="shared" si="33"/>
        <v>Bâtiments</v>
      </c>
    </row>
    <row r="319" spans="5:13" ht="15" customHeight="1" x14ac:dyDescent="0.25">
      <c r="E319" s="14" t="s">
        <v>285</v>
      </c>
      <c r="F319" s="2" t="s">
        <v>2</v>
      </c>
      <c r="G319" s="3" t="s">
        <v>2</v>
      </c>
      <c r="I319" t="str">
        <f t="shared" si="35"/>
        <v>281311</v>
      </c>
      <c r="J319" t="str">
        <f t="shared" si="30"/>
        <v>281311</v>
      </c>
      <c r="K319">
        <f t="shared" si="31"/>
        <v>6</v>
      </c>
      <c r="L319">
        <f t="shared" si="32"/>
        <v>27</v>
      </c>
      <c r="M319" t="str">
        <f t="shared" si="33"/>
        <v>Immeubles de rapport</v>
      </c>
    </row>
    <row r="320" spans="5:13" x14ac:dyDescent="0.25">
      <c r="E320" s="21" t="s">
        <v>286</v>
      </c>
      <c r="F320" s="2" t="s">
        <v>2</v>
      </c>
      <c r="G320" s="3" t="s">
        <v>2</v>
      </c>
      <c r="I320" t="str">
        <f>MID(E320,1,8)</f>
        <v>28131101</v>
      </c>
      <c r="J320" t="str">
        <f t="shared" si="30"/>
        <v>28131101</v>
      </c>
      <c r="K320">
        <f t="shared" si="31"/>
        <v>8</v>
      </c>
      <c r="L320">
        <f t="shared" si="32"/>
        <v>18</v>
      </c>
      <c r="M320" t="str">
        <f t="shared" si="33"/>
        <v>Structure</v>
      </c>
    </row>
    <row r="321" spans="5:13" ht="15" customHeight="1" x14ac:dyDescent="0.25">
      <c r="E321" s="21" t="s">
        <v>287</v>
      </c>
      <c r="F321" s="2" t="s">
        <v>2</v>
      </c>
      <c r="G321" s="3" t="s">
        <v>2</v>
      </c>
      <c r="I321" t="str">
        <f t="shared" ref="I321:I332" si="36">MID(E321,1,8)</f>
        <v>28131102</v>
      </c>
      <c r="J321" t="str">
        <f t="shared" si="30"/>
        <v>28131102</v>
      </c>
      <c r="K321">
        <f t="shared" si="31"/>
        <v>8</v>
      </c>
      <c r="L321">
        <f t="shared" si="32"/>
        <v>32</v>
      </c>
      <c r="M321" t="str">
        <f t="shared" si="33"/>
        <v>Menuiseries extérieures</v>
      </c>
    </row>
    <row r="322" spans="5:13" ht="15" customHeight="1" x14ac:dyDescent="0.25">
      <c r="E322" s="21" t="s">
        <v>288</v>
      </c>
      <c r="F322" s="2" t="s">
        <v>2</v>
      </c>
      <c r="G322" s="3" t="s">
        <v>2</v>
      </c>
      <c r="I322" t="str">
        <f t="shared" si="36"/>
        <v>28131103</v>
      </c>
      <c r="J322" t="str">
        <f t="shared" si="30"/>
        <v>28131103</v>
      </c>
      <c r="K322">
        <f t="shared" si="31"/>
        <v>8</v>
      </c>
      <c r="L322">
        <f t="shared" si="32"/>
        <v>28</v>
      </c>
      <c r="M322" t="str">
        <f t="shared" si="33"/>
        <v>Chauffage collectif</v>
      </c>
    </row>
    <row r="323" spans="5:13" ht="15" customHeight="1" x14ac:dyDescent="0.25">
      <c r="E323" s="21" t="s">
        <v>289</v>
      </c>
      <c r="F323" s="2" t="s">
        <v>2</v>
      </c>
      <c r="G323" s="3" t="s">
        <v>2</v>
      </c>
      <c r="I323" t="str">
        <f t="shared" si="36"/>
        <v>28131104</v>
      </c>
      <c r="J323" t="str">
        <f t="shared" si="30"/>
        <v>28131104</v>
      </c>
      <c r="K323">
        <f t="shared" si="31"/>
        <v>8</v>
      </c>
      <c r="L323">
        <f t="shared" si="32"/>
        <v>29</v>
      </c>
      <c r="M323" t="str">
        <f t="shared" si="33"/>
        <v>Chauffage individuel</v>
      </c>
    </row>
    <row r="324" spans="5:13" ht="15" customHeight="1" x14ac:dyDescent="0.25">
      <c r="E324" s="21" t="s">
        <v>290</v>
      </c>
      <c r="F324" s="2" t="s">
        <v>2</v>
      </c>
      <c r="G324" s="3" t="s">
        <v>2</v>
      </c>
      <c r="I324" t="str">
        <f t="shared" si="36"/>
        <v>28131105</v>
      </c>
      <c r="J324" t="str">
        <f t="shared" ref="J324:J387" si="37">TRIM(I324)</f>
        <v>28131105</v>
      </c>
      <c r="K324">
        <f t="shared" ref="K324:K387" si="38">LEN(J324)</f>
        <v>8</v>
      </c>
      <c r="L324">
        <f t="shared" ref="L324:L387" si="39">LEN(E324)</f>
        <v>19</v>
      </c>
      <c r="M324" t="str">
        <f t="shared" ref="M324:M387" si="40">TRIM(RIGHT(E324,(L324-K324)))</f>
        <v>Etanchéité</v>
      </c>
    </row>
    <row r="325" spans="5:13" ht="15" customHeight="1" x14ac:dyDescent="0.25">
      <c r="E325" s="21" t="s">
        <v>291</v>
      </c>
      <c r="F325" s="2" t="s">
        <v>2</v>
      </c>
      <c r="G325" s="3" t="s">
        <v>2</v>
      </c>
      <c r="I325" t="str">
        <f t="shared" si="36"/>
        <v>28131106</v>
      </c>
      <c r="J325" t="str">
        <f t="shared" si="37"/>
        <v>28131106</v>
      </c>
      <c r="K325">
        <f t="shared" si="38"/>
        <v>8</v>
      </c>
      <c r="L325">
        <f t="shared" si="39"/>
        <v>37</v>
      </c>
      <c r="M325" t="str">
        <f t="shared" si="40"/>
        <v>Ravalement avec amélioration</v>
      </c>
    </row>
    <row r="326" spans="5:13" ht="15" customHeight="1" x14ac:dyDescent="0.25">
      <c r="E326" s="21" t="s">
        <v>292</v>
      </c>
      <c r="F326" s="2" t="s">
        <v>2</v>
      </c>
      <c r="G326" s="3" t="s">
        <v>2</v>
      </c>
      <c r="I326" t="str">
        <f t="shared" si="36"/>
        <v>28131107</v>
      </c>
      <c r="J326" t="str">
        <f t="shared" si="37"/>
        <v>28131107</v>
      </c>
      <c r="K326">
        <f t="shared" si="38"/>
        <v>8</v>
      </c>
      <c r="L326">
        <f t="shared" si="39"/>
        <v>20</v>
      </c>
      <c r="M326" t="str">
        <f t="shared" si="40"/>
        <v>Electricité</v>
      </c>
    </row>
    <row r="327" spans="5:13" ht="15" customHeight="1" x14ac:dyDescent="0.25">
      <c r="E327" s="21" t="s">
        <v>293</v>
      </c>
      <c r="F327" s="2" t="s">
        <v>2</v>
      </c>
      <c r="G327" s="3" t="s">
        <v>2</v>
      </c>
      <c r="I327" t="str">
        <f t="shared" si="36"/>
        <v>28131108</v>
      </c>
      <c r="J327" t="str">
        <f t="shared" si="37"/>
        <v>28131108</v>
      </c>
      <c r="K327">
        <f t="shared" si="38"/>
        <v>8</v>
      </c>
      <c r="L327">
        <f t="shared" si="39"/>
        <v>30</v>
      </c>
      <c r="M327" t="str">
        <f t="shared" si="40"/>
        <v>Plomberie / Sanitaire</v>
      </c>
    </row>
    <row r="328" spans="5:13" ht="15" customHeight="1" x14ac:dyDescent="0.25">
      <c r="E328" s="21" t="s">
        <v>294</v>
      </c>
      <c r="F328" s="2" t="s">
        <v>2</v>
      </c>
      <c r="G328" s="3" t="s">
        <v>2</v>
      </c>
      <c r="I328" t="str">
        <f t="shared" si="36"/>
        <v>28131109</v>
      </c>
      <c r="J328" t="str">
        <f t="shared" si="37"/>
        <v>28131109</v>
      </c>
      <c r="K328">
        <f t="shared" si="38"/>
        <v>8</v>
      </c>
      <c r="L328">
        <f t="shared" si="39"/>
        <v>19</v>
      </c>
      <c r="M328" t="str">
        <f t="shared" si="40"/>
        <v>Ascenseurs</v>
      </c>
    </row>
    <row r="329" spans="5:13" ht="15" customHeight="1" x14ac:dyDescent="0.25">
      <c r="E329" s="21" t="s">
        <v>295</v>
      </c>
      <c r="F329" s="2" t="s">
        <v>2</v>
      </c>
      <c r="G329" s="3" t="s">
        <v>2</v>
      </c>
      <c r="I329" t="str">
        <f t="shared" si="36"/>
        <v>28131110</v>
      </c>
      <c r="J329" t="str">
        <f t="shared" si="37"/>
        <v>28131110</v>
      </c>
      <c r="K329">
        <f t="shared" si="38"/>
        <v>8</v>
      </c>
      <c r="L329">
        <f t="shared" si="39"/>
        <v>32</v>
      </c>
      <c r="M329" t="str">
        <f t="shared" si="40"/>
        <v>Equipements de sécurité</v>
      </c>
    </row>
    <row r="330" spans="5:13" ht="15" customHeight="1" x14ac:dyDescent="0.25">
      <c r="E330" s="21" t="s">
        <v>296</v>
      </c>
      <c r="F330" s="2" t="s">
        <v>2</v>
      </c>
      <c r="G330" s="3" t="s">
        <v>2</v>
      </c>
      <c r="I330" t="str">
        <f t="shared" si="36"/>
        <v>28131111</v>
      </c>
      <c r="J330" t="str">
        <f t="shared" si="37"/>
        <v>28131111</v>
      </c>
      <c r="K330">
        <f t="shared" si="38"/>
        <v>8</v>
      </c>
      <c r="L330">
        <f t="shared" si="39"/>
        <v>32</v>
      </c>
      <c r="M330" t="str">
        <f t="shared" si="40"/>
        <v>Aménagements extérieurs</v>
      </c>
    </row>
    <row r="331" spans="5:13" ht="15" customHeight="1" x14ac:dyDescent="0.25">
      <c r="E331" s="13" t="s">
        <v>297</v>
      </c>
      <c r="F331" s="2" t="s">
        <v>2</v>
      </c>
      <c r="G331" s="3" t="s">
        <v>2</v>
      </c>
      <c r="I331" t="str">
        <f t="shared" si="36"/>
        <v>28131112</v>
      </c>
      <c r="J331" t="str">
        <f t="shared" si="37"/>
        <v>28131112</v>
      </c>
      <c r="K331">
        <f t="shared" si="38"/>
        <v>8</v>
      </c>
      <c r="L331">
        <f t="shared" si="39"/>
        <v>56</v>
      </c>
      <c r="M331" t="str">
        <f t="shared" si="40"/>
        <v>Aménagements intérieurs sur équipements communs</v>
      </c>
    </row>
    <row r="332" spans="5:13" ht="15" customHeight="1" x14ac:dyDescent="0.25">
      <c r="E332" s="21" t="s">
        <v>298</v>
      </c>
      <c r="F332" s="2" t="s">
        <v>2</v>
      </c>
      <c r="G332" s="3" t="s">
        <v>2</v>
      </c>
      <c r="I332" t="str">
        <f t="shared" si="36"/>
        <v>28131118</v>
      </c>
      <c r="J332" t="str">
        <f t="shared" si="37"/>
        <v>28131118</v>
      </c>
      <c r="K332">
        <f t="shared" si="38"/>
        <v>8</v>
      </c>
      <c r="L332">
        <f t="shared" si="39"/>
        <v>26</v>
      </c>
      <c r="M332" t="str">
        <f t="shared" si="40"/>
        <v>Autres composants</v>
      </c>
    </row>
    <row r="333" spans="5:13" ht="15" customHeight="1" x14ac:dyDescent="0.25">
      <c r="E333" s="14" t="s">
        <v>299</v>
      </c>
      <c r="F333" s="2" t="s">
        <v>2</v>
      </c>
      <c r="G333" s="3" t="s">
        <v>2</v>
      </c>
      <c r="I333" t="str">
        <f t="shared" si="35"/>
        <v>281315</v>
      </c>
      <c r="J333" t="str">
        <f t="shared" si="37"/>
        <v>281315</v>
      </c>
      <c r="K333">
        <f t="shared" si="38"/>
        <v>6</v>
      </c>
      <c r="L333">
        <f t="shared" si="39"/>
        <v>31</v>
      </c>
      <c r="M333" t="str">
        <f t="shared" si="40"/>
        <v>Bâtiments administratifs</v>
      </c>
    </row>
    <row r="334" spans="5:13" ht="15" customHeight="1" x14ac:dyDescent="0.25">
      <c r="E334" s="14" t="s">
        <v>300</v>
      </c>
      <c r="F334" s="2" t="s">
        <v>2</v>
      </c>
      <c r="G334" s="3" t="s">
        <v>2</v>
      </c>
      <c r="I334" t="str">
        <f t="shared" si="35"/>
        <v>281318</v>
      </c>
      <c r="J334" t="str">
        <f t="shared" si="37"/>
        <v>281318</v>
      </c>
      <c r="K334">
        <f t="shared" si="38"/>
        <v>6</v>
      </c>
      <c r="L334">
        <f t="shared" si="39"/>
        <v>35</v>
      </c>
      <c r="M334" t="str">
        <f t="shared" si="40"/>
        <v>Autres ensembles immobiliers</v>
      </c>
    </row>
    <row r="335" spans="5:13" ht="15" customHeight="1" x14ac:dyDescent="0.25">
      <c r="E335" s="9" t="s">
        <v>301</v>
      </c>
      <c r="F335" s="2" t="s">
        <v>2</v>
      </c>
      <c r="G335" s="3" t="s">
        <v>2</v>
      </c>
      <c r="I335" t="str">
        <f t="shared" si="35"/>
        <v xml:space="preserve">28134 </v>
      </c>
      <c r="J335" t="str">
        <f t="shared" si="37"/>
        <v>28134</v>
      </c>
      <c r="K335">
        <f t="shared" si="38"/>
        <v>5</v>
      </c>
      <c r="L335">
        <f t="shared" si="39"/>
        <v>28</v>
      </c>
      <c r="M335" t="str">
        <f t="shared" si="40"/>
        <v>Travaux d'amélioration</v>
      </c>
    </row>
    <row r="336" spans="5:13" ht="15" customHeight="1" x14ac:dyDescent="0.25">
      <c r="E336" s="9" t="s">
        <v>302</v>
      </c>
      <c r="F336" s="2" t="s">
        <v>2</v>
      </c>
      <c r="G336" s="3" t="s">
        <v>2</v>
      </c>
      <c r="I336" t="str">
        <f t="shared" si="35"/>
        <v xml:space="preserve">28135 </v>
      </c>
      <c r="J336" t="str">
        <f t="shared" si="37"/>
        <v>28135</v>
      </c>
      <c r="K336">
        <f t="shared" si="38"/>
        <v>5</v>
      </c>
      <c r="L336">
        <f t="shared" si="39"/>
        <v>80</v>
      </c>
      <c r="M336" t="str">
        <f t="shared" si="40"/>
        <v>Installations générales, des agencements et aménagements des constructions</v>
      </c>
    </row>
    <row r="337" spans="5:13" ht="15" customHeight="1" x14ac:dyDescent="0.25">
      <c r="E337" s="9" t="s">
        <v>303</v>
      </c>
      <c r="F337" s="2" t="s">
        <v>2</v>
      </c>
      <c r="G337" s="3" t="s">
        <v>2</v>
      </c>
      <c r="I337" t="str">
        <f t="shared" si="35"/>
        <v xml:space="preserve">28138 </v>
      </c>
      <c r="J337" t="str">
        <f t="shared" si="37"/>
        <v>28138</v>
      </c>
      <c r="K337">
        <f t="shared" si="38"/>
        <v>5</v>
      </c>
      <c r="L337">
        <f t="shared" si="39"/>
        <v>58</v>
      </c>
      <c r="M337" t="str">
        <f t="shared" si="40"/>
        <v>Voiries, réseaux divers et ouvrages d'infrastructure</v>
      </c>
    </row>
    <row r="338" spans="5:13" ht="15" customHeight="1" x14ac:dyDescent="0.25">
      <c r="E338" s="8" t="s">
        <v>304</v>
      </c>
      <c r="F338" s="2" t="s">
        <v>2</v>
      </c>
      <c r="G338" s="3" t="s">
        <v>2</v>
      </c>
      <c r="I338" t="str">
        <f t="shared" si="35"/>
        <v xml:space="preserve">2814  </v>
      </c>
      <c r="J338" t="str">
        <f t="shared" si="37"/>
        <v>2814</v>
      </c>
      <c r="K338">
        <f t="shared" si="38"/>
        <v>4</v>
      </c>
      <c r="L338">
        <f t="shared" si="39"/>
        <v>36</v>
      </c>
      <c r="M338" t="str">
        <f t="shared" si="40"/>
        <v>Constructions sur sol d'autrui</v>
      </c>
    </row>
    <row r="339" spans="5:13" ht="15" customHeight="1" x14ac:dyDescent="0.25">
      <c r="E339" s="9" t="s">
        <v>305</v>
      </c>
      <c r="F339" s="2" t="s">
        <v>2</v>
      </c>
      <c r="G339" s="3" t="s">
        <v>2</v>
      </c>
      <c r="I339" t="str">
        <f t="shared" si="35"/>
        <v xml:space="preserve">28141 </v>
      </c>
      <c r="J339" t="str">
        <f t="shared" si="37"/>
        <v>28141</v>
      </c>
      <c r="K339">
        <f t="shared" si="38"/>
        <v>5</v>
      </c>
      <c r="L339">
        <f t="shared" si="39"/>
        <v>15</v>
      </c>
      <c r="M339" t="str">
        <f t="shared" si="40"/>
        <v>Bâtiments</v>
      </c>
    </row>
    <row r="340" spans="5:13" ht="15" customHeight="1" x14ac:dyDescent="0.25">
      <c r="E340" s="14" t="s">
        <v>306</v>
      </c>
      <c r="F340" s="2" t="s">
        <v>2</v>
      </c>
      <c r="G340" s="3" t="s">
        <v>2</v>
      </c>
      <c r="I340" t="str">
        <f t="shared" si="35"/>
        <v>281411</v>
      </c>
      <c r="J340" t="str">
        <f t="shared" si="37"/>
        <v>281411</v>
      </c>
      <c r="K340">
        <f t="shared" si="38"/>
        <v>6</v>
      </c>
      <c r="L340">
        <f t="shared" si="39"/>
        <v>27</v>
      </c>
      <c r="M340" t="str">
        <f t="shared" si="40"/>
        <v>Immeubles de rapport</v>
      </c>
    </row>
    <row r="341" spans="5:13" ht="15" customHeight="1" x14ac:dyDescent="0.25">
      <c r="E341" s="14" t="s">
        <v>307</v>
      </c>
      <c r="F341" s="2" t="s">
        <v>2</v>
      </c>
      <c r="G341" s="3" t="s">
        <v>2</v>
      </c>
      <c r="I341" t="str">
        <f t="shared" si="35"/>
        <v>281415</v>
      </c>
      <c r="J341" t="str">
        <f t="shared" si="37"/>
        <v>281415</v>
      </c>
      <c r="K341">
        <f t="shared" si="38"/>
        <v>6</v>
      </c>
      <c r="L341">
        <f t="shared" si="39"/>
        <v>31</v>
      </c>
      <c r="M341" t="str">
        <f t="shared" si="40"/>
        <v>Bâtiments administratifs</v>
      </c>
    </row>
    <row r="342" spans="5:13" ht="15" customHeight="1" x14ac:dyDescent="0.25">
      <c r="E342" s="14" t="s">
        <v>308</v>
      </c>
      <c r="F342" s="2" t="s">
        <v>2</v>
      </c>
      <c r="G342" s="3" t="s">
        <v>2</v>
      </c>
      <c r="I342" t="str">
        <f t="shared" si="35"/>
        <v>281418</v>
      </c>
      <c r="J342" t="str">
        <f t="shared" si="37"/>
        <v>281418</v>
      </c>
      <c r="K342">
        <f t="shared" si="38"/>
        <v>6</v>
      </c>
      <c r="L342">
        <f t="shared" si="39"/>
        <v>35</v>
      </c>
      <c r="M342" t="str">
        <f t="shared" si="40"/>
        <v>Autres ensembles immobiliers</v>
      </c>
    </row>
    <row r="343" spans="5:13" ht="15" customHeight="1" x14ac:dyDescent="0.25">
      <c r="E343" s="9" t="s">
        <v>309</v>
      </c>
      <c r="F343" s="2" t="s">
        <v>2</v>
      </c>
      <c r="G343" s="3" t="s">
        <v>2</v>
      </c>
      <c r="I343" t="str">
        <f t="shared" si="35"/>
        <v xml:space="preserve">28144 </v>
      </c>
      <c r="J343" t="str">
        <f t="shared" si="37"/>
        <v>28144</v>
      </c>
      <c r="K343">
        <f t="shared" si="38"/>
        <v>5</v>
      </c>
      <c r="L343">
        <f t="shared" si="39"/>
        <v>28</v>
      </c>
      <c r="M343" t="str">
        <f t="shared" si="40"/>
        <v>Travaux d'amélioration</v>
      </c>
    </row>
    <row r="344" spans="5:13" ht="15" customHeight="1" x14ac:dyDescent="0.25">
      <c r="E344" s="11" t="s">
        <v>310</v>
      </c>
      <c r="F344" s="2" t="s">
        <v>2</v>
      </c>
      <c r="G344" s="3" t="s">
        <v>2</v>
      </c>
      <c r="I344" t="str">
        <f t="shared" si="35"/>
        <v xml:space="preserve">28145 </v>
      </c>
      <c r="J344" t="str">
        <f t="shared" si="37"/>
        <v>28145</v>
      </c>
      <c r="K344">
        <f t="shared" si="38"/>
        <v>5</v>
      </c>
      <c r="L344">
        <f t="shared" si="39"/>
        <v>76</v>
      </c>
      <c r="M344" t="str">
        <f t="shared" si="40"/>
        <v>Installations générales, agencements et aménagements des constructions</v>
      </c>
    </row>
    <row r="345" spans="5:13" ht="15" customHeight="1" x14ac:dyDescent="0.25">
      <c r="E345" s="14" t="s">
        <v>311</v>
      </c>
      <c r="F345" s="2" t="s">
        <v>2</v>
      </c>
      <c r="G345" s="3" t="s">
        <v>2</v>
      </c>
      <c r="I345" t="str">
        <f t="shared" si="35"/>
        <v xml:space="preserve">28148 </v>
      </c>
      <c r="J345" t="str">
        <f t="shared" si="37"/>
        <v>28148</v>
      </c>
      <c r="K345">
        <f t="shared" si="38"/>
        <v>5</v>
      </c>
      <c r="L345">
        <f t="shared" si="39"/>
        <v>58</v>
      </c>
      <c r="M345" t="str">
        <f t="shared" si="40"/>
        <v>Voiries, réseaux divers et ouvrages d'infrastructure</v>
      </c>
    </row>
    <row r="346" spans="5:13" ht="15" customHeight="1" x14ac:dyDescent="0.25">
      <c r="E346" s="8" t="s">
        <v>312</v>
      </c>
      <c r="F346" s="2" t="s">
        <v>2</v>
      </c>
      <c r="G346" s="3" t="s">
        <v>2</v>
      </c>
      <c r="I346" t="str">
        <f t="shared" si="35"/>
        <v xml:space="preserve">2815  </v>
      </c>
      <c r="J346" t="str">
        <f t="shared" si="37"/>
        <v>2815</v>
      </c>
      <c r="K346">
        <f t="shared" si="38"/>
        <v>4</v>
      </c>
      <c r="L346">
        <f t="shared" si="39"/>
        <v>53</v>
      </c>
      <c r="M346" t="str">
        <f t="shared" si="40"/>
        <v>Installations techniques, matériel et outillage</v>
      </c>
    </row>
    <row r="347" spans="5:13" ht="15" customHeight="1" x14ac:dyDescent="0.25">
      <c r="E347" s="22" t="s">
        <v>313</v>
      </c>
      <c r="F347" s="2" t="s">
        <v>2</v>
      </c>
      <c r="G347" s="3" t="s">
        <v>2</v>
      </c>
      <c r="I347" t="str">
        <f t="shared" si="35"/>
        <v xml:space="preserve">28151 </v>
      </c>
      <c r="J347" t="str">
        <f t="shared" si="37"/>
        <v>28151</v>
      </c>
      <c r="K347">
        <f t="shared" si="38"/>
        <v>5</v>
      </c>
      <c r="L347">
        <f t="shared" si="39"/>
        <v>29</v>
      </c>
      <c r="M347" t="str">
        <f t="shared" si="40"/>
        <v>Installations complexes</v>
      </c>
    </row>
    <row r="348" spans="5:13" ht="15" customHeight="1" x14ac:dyDescent="0.25">
      <c r="E348" s="22" t="s">
        <v>314</v>
      </c>
      <c r="F348" s="2" t="s">
        <v>2</v>
      </c>
      <c r="G348" s="3" t="s">
        <v>2</v>
      </c>
      <c r="I348" t="str">
        <f t="shared" si="35"/>
        <v xml:space="preserve">28154 </v>
      </c>
      <c r="J348" t="str">
        <f t="shared" si="37"/>
        <v>28154</v>
      </c>
      <c r="K348">
        <f t="shared" si="38"/>
        <v>5</v>
      </c>
      <c r="L348">
        <f t="shared" si="39"/>
        <v>27</v>
      </c>
      <c r="M348" t="str">
        <f t="shared" si="40"/>
        <v>Matériel et outillage</v>
      </c>
    </row>
    <row r="349" spans="5:13" ht="15" customHeight="1" x14ac:dyDescent="0.25">
      <c r="E349" s="8" t="s">
        <v>315</v>
      </c>
      <c r="F349" s="2" t="s">
        <v>2</v>
      </c>
      <c r="G349" s="3" t="s">
        <v>2</v>
      </c>
      <c r="I349" t="str">
        <f t="shared" si="35"/>
        <v xml:space="preserve">2818  </v>
      </c>
      <c r="J349" t="str">
        <f t="shared" si="37"/>
        <v>2818</v>
      </c>
      <c r="K349">
        <f t="shared" si="38"/>
        <v>4</v>
      </c>
      <c r="L349">
        <f t="shared" si="39"/>
        <v>40</v>
      </c>
      <c r="M349" t="str">
        <f t="shared" si="40"/>
        <v>Autres immobilisations corporelles</v>
      </c>
    </row>
    <row r="350" spans="5:13" ht="15" customHeight="1" x14ac:dyDescent="0.25">
      <c r="E350" s="9" t="s">
        <v>316</v>
      </c>
      <c r="F350" s="2" t="s">
        <v>2</v>
      </c>
      <c r="G350" s="3" t="s">
        <v>2</v>
      </c>
      <c r="I350" t="str">
        <f t="shared" si="35"/>
        <v xml:space="preserve">28181 </v>
      </c>
      <c r="J350" t="str">
        <f t="shared" si="37"/>
        <v>28181</v>
      </c>
      <c r="K350">
        <f t="shared" si="38"/>
        <v>5</v>
      </c>
      <c r="L350">
        <f t="shared" si="39"/>
        <v>63</v>
      </c>
      <c r="M350" t="str">
        <f t="shared" si="40"/>
        <v>Installations générales, agencements, aménagements divers</v>
      </c>
    </row>
    <row r="351" spans="5:13" ht="15" customHeight="1" x14ac:dyDescent="0.25">
      <c r="E351" s="9" t="s">
        <v>317</v>
      </c>
      <c r="F351" s="2" t="s">
        <v>2</v>
      </c>
      <c r="G351" s="3" t="s">
        <v>2</v>
      </c>
      <c r="I351" t="str">
        <f t="shared" si="35"/>
        <v xml:space="preserve">28182 </v>
      </c>
      <c r="J351" t="str">
        <f t="shared" si="37"/>
        <v>28182</v>
      </c>
      <c r="K351">
        <f t="shared" si="38"/>
        <v>5</v>
      </c>
      <c r="L351">
        <f t="shared" si="39"/>
        <v>27</v>
      </c>
      <c r="M351" t="str">
        <f t="shared" si="40"/>
        <v>Matériel de transport</v>
      </c>
    </row>
    <row r="352" spans="5:13" ht="15" customHeight="1" x14ac:dyDescent="0.25">
      <c r="E352" s="9" t="s">
        <v>318</v>
      </c>
      <c r="F352" s="2" t="s">
        <v>2</v>
      </c>
      <c r="G352" s="3" t="s">
        <v>2</v>
      </c>
      <c r="I352" t="str">
        <f t="shared" si="35"/>
        <v xml:space="preserve">28183 </v>
      </c>
      <c r="J352" t="str">
        <f t="shared" si="37"/>
        <v>28183</v>
      </c>
      <c r="K352">
        <f t="shared" si="38"/>
        <v>5</v>
      </c>
      <c r="L352">
        <f t="shared" si="39"/>
        <v>49</v>
      </c>
      <c r="M352" t="str">
        <f t="shared" si="40"/>
        <v>Matériel de bureau et matériel informatique</v>
      </c>
    </row>
    <row r="353" spans="5:13" ht="15" customHeight="1" x14ac:dyDescent="0.25">
      <c r="E353" s="9" t="s">
        <v>319</v>
      </c>
      <c r="F353" s="2" t="s">
        <v>2</v>
      </c>
      <c r="G353" s="3" t="s">
        <v>2</v>
      </c>
      <c r="I353" t="str">
        <f t="shared" si="35"/>
        <v xml:space="preserve">28184 </v>
      </c>
      <c r="J353" t="str">
        <f t="shared" si="37"/>
        <v>28184</v>
      </c>
      <c r="K353">
        <f t="shared" si="38"/>
        <v>5</v>
      </c>
      <c r="L353">
        <f t="shared" si="39"/>
        <v>14</v>
      </c>
      <c r="M353" t="str">
        <f t="shared" si="40"/>
        <v>Mobilier</v>
      </c>
    </row>
    <row r="354" spans="5:13" ht="15" customHeight="1" x14ac:dyDescent="0.25">
      <c r="E354" s="9" t="s">
        <v>320</v>
      </c>
      <c r="F354" s="2" t="s">
        <v>2</v>
      </c>
      <c r="G354" s="3" t="s">
        <v>2</v>
      </c>
      <c r="I354" t="str">
        <f t="shared" si="35"/>
        <v xml:space="preserve">28188 </v>
      </c>
      <c r="J354" t="str">
        <f t="shared" si="37"/>
        <v>28188</v>
      </c>
      <c r="K354">
        <f t="shared" si="38"/>
        <v>5</v>
      </c>
      <c r="L354">
        <f t="shared" si="39"/>
        <v>42</v>
      </c>
      <c r="M354" t="str">
        <f t="shared" si="40"/>
        <v>Immobilisations corporelles diverses</v>
      </c>
    </row>
    <row r="355" spans="5:13" ht="15" customHeight="1" x14ac:dyDescent="0.25">
      <c r="E355" s="7" t="s">
        <v>321</v>
      </c>
      <c r="F355" s="2" t="s">
        <v>2</v>
      </c>
      <c r="G355" s="3" t="s">
        <v>2</v>
      </c>
      <c r="I355" t="str">
        <f t="shared" si="35"/>
        <v xml:space="preserve">282   </v>
      </c>
      <c r="J355" t="str">
        <f t="shared" si="37"/>
        <v>282</v>
      </c>
      <c r="K355">
        <f t="shared" si="38"/>
        <v>3</v>
      </c>
      <c r="L355">
        <f t="shared" si="39"/>
        <v>55</v>
      </c>
      <c r="M355" t="str">
        <f t="shared" si="40"/>
        <v>Amortissements des immeubles reçus en affectation</v>
      </c>
    </row>
    <row r="356" spans="5:13" ht="15" customHeight="1" x14ac:dyDescent="0.25">
      <c r="E356" s="8" t="s">
        <v>322</v>
      </c>
      <c r="F356" s="2" t="s">
        <v>2</v>
      </c>
      <c r="G356" s="3" t="s">
        <v>2</v>
      </c>
      <c r="I356" t="str">
        <f t="shared" si="35"/>
        <v xml:space="preserve">2821  </v>
      </c>
      <c r="J356" t="str">
        <f t="shared" si="37"/>
        <v>2821</v>
      </c>
      <c r="K356">
        <f t="shared" si="38"/>
        <v>4</v>
      </c>
      <c r="L356">
        <f t="shared" si="39"/>
        <v>36</v>
      </c>
      <c r="M356" t="str">
        <f t="shared" si="40"/>
        <v>Immeubles reçus en affectation</v>
      </c>
    </row>
    <row r="357" spans="5:13" ht="15" customHeight="1" x14ac:dyDescent="0.25">
      <c r="E357" s="8" t="s">
        <v>323</v>
      </c>
      <c r="F357" s="2" t="s">
        <v>2</v>
      </c>
      <c r="G357" s="3" t="s">
        <v>2</v>
      </c>
      <c r="I357" t="str">
        <f>MID(E357,1,4)</f>
        <v>2824</v>
      </c>
      <c r="J357" t="str">
        <f t="shared" si="37"/>
        <v>2824</v>
      </c>
      <c r="K357">
        <f t="shared" si="38"/>
        <v>4</v>
      </c>
      <c r="L357">
        <f t="shared" si="39"/>
        <v>48</v>
      </c>
      <c r="M357" t="str">
        <f t="shared" si="40"/>
        <v>Travaux sur immeubles reçus en affectation</v>
      </c>
    </row>
    <row r="358" spans="5:13" ht="15" customHeight="1" x14ac:dyDescent="0.25">
      <c r="E358" s="4" t="s">
        <v>324</v>
      </c>
      <c r="F358" s="5" t="s">
        <v>2</v>
      </c>
      <c r="G358" s="6" t="s">
        <v>2</v>
      </c>
      <c r="I358" t="str">
        <f t="shared" ref="I358:I362" si="41">MID(E358,1,4)</f>
        <v xml:space="preserve">29  </v>
      </c>
      <c r="J358" t="str">
        <f t="shared" si="37"/>
        <v>29</v>
      </c>
      <c r="K358">
        <f t="shared" si="38"/>
        <v>2</v>
      </c>
      <c r="L358">
        <f t="shared" si="39"/>
        <v>37</v>
      </c>
      <c r="M358" t="str">
        <f t="shared" si="40"/>
        <v>DEPRECIATION DES IMMOBILISATIONS</v>
      </c>
    </row>
    <row r="359" spans="5:13" ht="15" customHeight="1" x14ac:dyDescent="0.25">
      <c r="E359" s="7" t="s">
        <v>325</v>
      </c>
      <c r="F359" s="2" t="s">
        <v>2</v>
      </c>
      <c r="G359" s="3" t="s">
        <v>2</v>
      </c>
      <c r="I359" t="str">
        <f t="shared" si="41"/>
        <v xml:space="preserve">290 </v>
      </c>
      <c r="J359" t="str">
        <f t="shared" si="37"/>
        <v>290</v>
      </c>
      <c r="K359">
        <f t="shared" si="38"/>
        <v>3</v>
      </c>
      <c r="L359">
        <f t="shared" si="39"/>
        <v>50</v>
      </c>
      <c r="M359" t="str">
        <f t="shared" si="40"/>
        <v>Dépréciation des immobilisations incorporelles</v>
      </c>
    </row>
    <row r="360" spans="5:13" ht="15" customHeight="1" x14ac:dyDescent="0.25">
      <c r="E360" s="8" t="s">
        <v>326</v>
      </c>
      <c r="F360" s="2" t="s">
        <v>2</v>
      </c>
      <c r="G360" s="3" t="s">
        <v>2</v>
      </c>
      <c r="I360" t="str">
        <f t="shared" si="41"/>
        <v>2905</v>
      </c>
      <c r="J360" t="str">
        <f t="shared" si="37"/>
        <v>2905</v>
      </c>
      <c r="K360">
        <f t="shared" si="38"/>
        <v>4</v>
      </c>
      <c r="L360">
        <f t="shared" si="39"/>
        <v>85</v>
      </c>
      <c r="M360" t="str">
        <f t="shared" si="40"/>
        <v>Marques, procédés, droits et valeurs similaires concessions et droits similaires</v>
      </c>
    </row>
    <row r="361" spans="5:13" ht="15" customHeight="1" x14ac:dyDescent="0.25">
      <c r="E361" s="8" t="s">
        <v>327</v>
      </c>
      <c r="F361" s="2" t="s">
        <v>2</v>
      </c>
      <c r="G361" s="3" t="s">
        <v>2</v>
      </c>
      <c r="I361" t="str">
        <f t="shared" si="41"/>
        <v>2906</v>
      </c>
      <c r="J361" t="str">
        <f t="shared" si="37"/>
        <v>2906</v>
      </c>
      <c r="K361">
        <f t="shared" si="38"/>
        <v>4</v>
      </c>
      <c r="L361">
        <f t="shared" si="39"/>
        <v>18</v>
      </c>
      <c r="M361" t="str">
        <f t="shared" si="40"/>
        <v>Droit au bail</v>
      </c>
    </row>
    <row r="362" spans="5:13" ht="15" customHeight="1" x14ac:dyDescent="0.25">
      <c r="E362" s="8" t="s">
        <v>328</v>
      </c>
      <c r="F362" s="2" t="s">
        <v>2</v>
      </c>
      <c r="G362" s="3" t="s">
        <v>2</v>
      </c>
      <c r="I362" t="str">
        <f t="shared" si="41"/>
        <v>2907</v>
      </c>
      <c r="J362" t="str">
        <f t="shared" si="37"/>
        <v>2907</v>
      </c>
      <c r="K362">
        <f t="shared" si="38"/>
        <v>4</v>
      </c>
      <c r="L362">
        <f t="shared" si="39"/>
        <v>21</v>
      </c>
      <c r="M362" t="str">
        <f t="shared" si="40"/>
        <v>Fonds commercial</v>
      </c>
    </row>
    <row r="363" spans="5:13" ht="15" customHeight="1" x14ac:dyDescent="0.25">
      <c r="E363" s="8" t="s">
        <v>329</v>
      </c>
      <c r="F363" s="2" t="s">
        <v>2</v>
      </c>
      <c r="G363" s="3" t="s">
        <v>2</v>
      </c>
      <c r="I363" t="str">
        <f t="shared" si="35"/>
        <v xml:space="preserve">2908  </v>
      </c>
      <c r="J363" t="str">
        <f t="shared" si="37"/>
        <v>2908</v>
      </c>
      <c r="K363">
        <f t="shared" si="38"/>
        <v>4</v>
      </c>
      <c r="L363">
        <f t="shared" si="39"/>
        <v>42</v>
      </c>
      <c r="M363" t="str">
        <f t="shared" si="40"/>
        <v>Autres immobilisations incorporelles</v>
      </c>
    </row>
    <row r="364" spans="5:13" ht="15" customHeight="1" x14ac:dyDescent="0.25">
      <c r="E364" s="9" t="s">
        <v>330</v>
      </c>
      <c r="F364" s="2" t="s">
        <v>2</v>
      </c>
      <c r="G364" s="3" t="s">
        <v>2</v>
      </c>
      <c r="I364" t="str">
        <f t="shared" si="35"/>
        <v xml:space="preserve">29082 </v>
      </c>
      <c r="J364" t="str">
        <f t="shared" si="37"/>
        <v>29082</v>
      </c>
      <c r="K364">
        <f t="shared" si="38"/>
        <v>5</v>
      </c>
      <c r="L364">
        <f t="shared" si="39"/>
        <v>24</v>
      </c>
      <c r="M364" t="str">
        <f t="shared" si="40"/>
        <v>Bail emphytéotique</v>
      </c>
    </row>
    <row r="365" spans="5:13" ht="15" customHeight="1" x14ac:dyDescent="0.25">
      <c r="E365" s="9" t="s">
        <v>331</v>
      </c>
      <c r="F365" s="2" t="s">
        <v>2</v>
      </c>
      <c r="G365" s="3" t="s">
        <v>2</v>
      </c>
      <c r="I365" t="str">
        <f t="shared" si="35"/>
        <v xml:space="preserve">29083 </v>
      </c>
      <c r="J365" t="str">
        <f t="shared" si="37"/>
        <v>29083</v>
      </c>
      <c r="K365">
        <f t="shared" si="38"/>
        <v>5</v>
      </c>
      <c r="L365">
        <f t="shared" si="39"/>
        <v>25</v>
      </c>
      <c r="M365" t="str">
        <f t="shared" si="40"/>
        <v>Bail à construction</v>
      </c>
    </row>
    <row r="366" spans="5:13" ht="15" customHeight="1" x14ac:dyDescent="0.25">
      <c r="E366" s="9" t="s">
        <v>332</v>
      </c>
      <c r="F366" s="2" t="s">
        <v>2</v>
      </c>
      <c r="G366" s="3" t="s">
        <v>2</v>
      </c>
      <c r="I366" t="str">
        <f t="shared" si="35"/>
        <v xml:space="preserve">29084 </v>
      </c>
      <c r="J366" t="str">
        <f t="shared" si="37"/>
        <v>29084</v>
      </c>
      <c r="K366">
        <f t="shared" si="38"/>
        <v>5</v>
      </c>
      <c r="L366">
        <f t="shared" si="39"/>
        <v>27</v>
      </c>
      <c r="M366" t="str">
        <f t="shared" si="40"/>
        <v>Bail à réhabilitation</v>
      </c>
    </row>
    <row r="367" spans="5:13" ht="15" customHeight="1" x14ac:dyDescent="0.25">
      <c r="E367" s="9" t="s">
        <v>333</v>
      </c>
      <c r="F367" s="2" t="s">
        <v>2</v>
      </c>
      <c r="G367" s="3" t="s">
        <v>2</v>
      </c>
      <c r="I367" t="str">
        <f t="shared" si="35"/>
        <v xml:space="preserve">29085 </v>
      </c>
      <c r="J367" t="str">
        <f t="shared" si="37"/>
        <v>29085</v>
      </c>
      <c r="K367">
        <f t="shared" si="38"/>
        <v>5</v>
      </c>
      <c r="L367">
        <f t="shared" si="39"/>
        <v>37</v>
      </c>
      <c r="M367" t="str">
        <f t="shared" si="40"/>
        <v>Droit d'usufruit locatif social</v>
      </c>
    </row>
    <row r="368" spans="5:13" ht="15" customHeight="1" x14ac:dyDescent="0.25">
      <c r="E368" s="9" t="s">
        <v>334</v>
      </c>
      <c r="F368" s="2" t="s">
        <v>2</v>
      </c>
      <c r="G368" s="3" t="s">
        <v>2</v>
      </c>
      <c r="I368" t="str">
        <f t="shared" si="35"/>
        <v xml:space="preserve">29088 </v>
      </c>
      <c r="J368" t="str">
        <f t="shared" si="37"/>
        <v>29088</v>
      </c>
      <c r="K368">
        <f t="shared" si="38"/>
        <v>5</v>
      </c>
      <c r="L368">
        <f t="shared" si="39"/>
        <v>44</v>
      </c>
      <c r="M368" t="str">
        <f t="shared" si="40"/>
        <v>Immobilisations incorporelles diverses</v>
      </c>
    </row>
    <row r="369" spans="5:13" ht="15" customHeight="1" x14ac:dyDescent="0.25">
      <c r="E369" s="7" t="s">
        <v>335</v>
      </c>
      <c r="F369" s="2" t="s">
        <v>2</v>
      </c>
      <c r="G369" s="3" t="s">
        <v>2</v>
      </c>
      <c r="I369" t="str">
        <f t="shared" si="35"/>
        <v xml:space="preserve">291   </v>
      </c>
      <c r="J369" t="str">
        <f t="shared" si="37"/>
        <v>291</v>
      </c>
      <c r="K369">
        <f t="shared" si="38"/>
        <v>3</v>
      </c>
      <c r="L369">
        <f t="shared" si="39"/>
        <v>50</v>
      </c>
      <c r="M369" t="str">
        <f t="shared" si="40"/>
        <v>Dépréciation des immobilisations corporelles</v>
      </c>
    </row>
    <row r="370" spans="5:13" ht="15" customHeight="1" x14ac:dyDescent="0.25">
      <c r="E370" s="8" t="s">
        <v>336</v>
      </c>
      <c r="F370" s="2" t="s">
        <v>2</v>
      </c>
      <c r="G370" s="3" t="s">
        <v>2</v>
      </c>
      <c r="I370" t="str">
        <f t="shared" ref="I370:I433" si="42">MID(E370,1,6)</f>
        <v xml:space="preserve">2911  </v>
      </c>
      <c r="J370" t="str">
        <f t="shared" si="37"/>
        <v>2911</v>
      </c>
      <c r="K370">
        <f t="shared" si="38"/>
        <v>4</v>
      </c>
      <c r="L370">
        <f t="shared" si="39"/>
        <v>14</v>
      </c>
      <c r="M370" t="str">
        <f t="shared" si="40"/>
        <v>Terrains</v>
      </c>
    </row>
    <row r="371" spans="5:13" ht="15" customHeight="1" x14ac:dyDescent="0.25">
      <c r="E371" s="8" t="s">
        <v>337</v>
      </c>
      <c r="F371" s="2" t="s">
        <v>2</v>
      </c>
      <c r="G371" s="3" t="s">
        <v>2</v>
      </c>
      <c r="I371" t="str">
        <f t="shared" si="42"/>
        <v xml:space="preserve">2912  </v>
      </c>
      <c r="J371" t="str">
        <f t="shared" si="37"/>
        <v>2912</v>
      </c>
      <c r="K371">
        <f t="shared" si="38"/>
        <v>4</v>
      </c>
      <c r="L371">
        <f t="shared" si="39"/>
        <v>45</v>
      </c>
      <c r="M371" t="str">
        <f t="shared" si="40"/>
        <v>Agencements et aménagements de terrains</v>
      </c>
    </row>
    <row r="372" spans="5:13" ht="15" customHeight="1" x14ac:dyDescent="0.25">
      <c r="E372" s="8" t="s">
        <v>338</v>
      </c>
      <c r="F372" s="2" t="s">
        <v>2</v>
      </c>
      <c r="G372" s="3" t="s">
        <v>2</v>
      </c>
      <c r="I372" t="str">
        <f t="shared" si="42"/>
        <v xml:space="preserve">2913  </v>
      </c>
      <c r="J372" t="str">
        <f t="shared" si="37"/>
        <v>2913</v>
      </c>
      <c r="K372">
        <f t="shared" si="38"/>
        <v>4</v>
      </c>
      <c r="L372">
        <f t="shared" si="39"/>
        <v>19</v>
      </c>
      <c r="M372" t="str">
        <f t="shared" si="40"/>
        <v>Constructions</v>
      </c>
    </row>
    <row r="373" spans="5:13" ht="15" customHeight="1" x14ac:dyDescent="0.25">
      <c r="E373" s="8" t="s">
        <v>339</v>
      </c>
      <c r="F373" s="2" t="s">
        <v>2</v>
      </c>
      <c r="G373" s="3" t="s">
        <v>2</v>
      </c>
      <c r="I373" t="str">
        <f t="shared" si="42"/>
        <v xml:space="preserve">2914  </v>
      </c>
      <c r="J373" t="str">
        <f t="shared" si="37"/>
        <v>2914</v>
      </c>
      <c r="K373">
        <f t="shared" si="38"/>
        <v>4</v>
      </c>
      <c r="L373">
        <f t="shared" si="39"/>
        <v>36</v>
      </c>
      <c r="M373" t="str">
        <f t="shared" si="40"/>
        <v>Constructions sur sol d'autrui</v>
      </c>
    </row>
    <row r="374" spans="5:13" ht="15" customHeight="1" x14ac:dyDescent="0.25">
      <c r="E374" s="8" t="s">
        <v>340</v>
      </c>
      <c r="F374" s="2" t="s">
        <v>2</v>
      </c>
      <c r="G374" s="3" t="s">
        <v>2</v>
      </c>
      <c r="I374" t="str">
        <f t="shared" si="42"/>
        <v xml:space="preserve">2915  </v>
      </c>
      <c r="J374" t="str">
        <f t="shared" si="37"/>
        <v>2915</v>
      </c>
      <c r="K374">
        <f t="shared" si="38"/>
        <v>4</v>
      </c>
      <c r="L374">
        <f t="shared" si="39"/>
        <v>54</v>
      </c>
      <c r="M374" t="str">
        <f t="shared" si="40"/>
        <v>Installations techniques, matériel et outillage</v>
      </c>
    </row>
    <row r="375" spans="5:13" ht="15" customHeight="1" x14ac:dyDescent="0.25">
      <c r="E375" s="8" t="s">
        <v>341</v>
      </c>
      <c r="F375" s="2" t="s">
        <v>2</v>
      </c>
      <c r="G375" s="3" t="s">
        <v>2</v>
      </c>
      <c r="I375" t="str">
        <f t="shared" si="42"/>
        <v xml:space="preserve">2918  </v>
      </c>
      <c r="J375" t="str">
        <f t="shared" si="37"/>
        <v>2918</v>
      </c>
      <c r="K375">
        <f t="shared" si="38"/>
        <v>4</v>
      </c>
      <c r="L375">
        <f t="shared" si="39"/>
        <v>41</v>
      </c>
      <c r="M375" t="str">
        <f t="shared" si="40"/>
        <v>Autres immobilisations corporelles</v>
      </c>
    </row>
    <row r="376" spans="5:13" ht="15" customHeight="1" x14ac:dyDescent="0.25">
      <c r="E376" s="7" t="s">
        <v>342</v>
      </c>
      <c r="F376" s="2" t="s">
        <v>2</v>
      </c>
      <c r="G376" s="3" t="s">
        <v>2</v>
      </c>
      <c r="I376" t="str">
        <f t="shared" si="42"/>
        <v xml:space="preserve">292   </v>
      </c>
      <c r="J376" t="str">
        <f t="shared" si="37"/>
        <v>292</v>
      </c>
      <c r="K376">
        <f t="shared" si="38"/>
        <v>3</v>
      </c>
      <c r="L376">
        <f t="shared" si="39"/>
        <v>110</v>
      </c>
      <c r="M376" t="str">
        <f t="shared" si="40"/>
        <v>Dépréciation des immeubles en location-vente, en location-attribution ou reçus en affectation</v>
      </c>
    </row>
    <row r="377" spans="5:13" ht="15" customHeight="1" x14ac:dyDescent="0.25">
      <c r="E377" s="8" t="s">
        <v>343</v>
      </c>
      <c r="F377" s="2" t="s">
        <v>2</v>
      </c>
      <c r="G377" s="3" t="s">
        <v>2</v>
      </c>
      <c r="I377" t="str">
        <f t="shared" si="42"/>
        <v xml:space="preserve">2921  </v>
      </c>
      <c r="J377" t="str">
        <f t="shared" si="37"/>
        <v>2921</v>
      </c>
      <c r="K377">
        <f t="shared" si="38"/>
        <v>4</v>
      </c>
      <c r="L377">
        <f t="shared" si="39"/>
        <v>33</v>
      </c>
      <c r="M377" t="str">
        <f t="shared" si="40"/>
        <v>Immeubles en location-vente</v>
      </c>
    </row>
    <row r="378" spans="5:13" ht="15" customHeight="1" x14ac:dyDescent="0.25">
      <c r="E378" s="8" t="s">
        <v>344</v>
      </c>
      <c r="F378" s="2" t="s">
        <v>2</v>
      </c>
      <c r="G378" s="3" t="s">
        <v>2</v>
      </c>
      <c r="I378" t="str">
        <f t="shared" si="42"/>
        <v xml:space="preserve">2922  </v>
      </c>
      <c r="J378" t="str">
        <f t="shared" si="37"/>
        <v>2922</v>
      </c>
      <c r="K378">
        <f t="shared" si="38"/>
        <v>4</v>
      </c>
      <c r="L378">
        <f t="shared" si="39"/>
        <v>36</v>
      </c>
      <c r="M378" t="str">
        <f t="shared" si="40"/>
        <v>Immeubles reçus en affectation</v>
      </c>
    </row>
    <row r="379" spans="5:13" ht="15" customHeight="1" x14ac:dyDescent="0.25">
      <c r="E379" s="8" t="s">
        <v>345</v>
      </c>
      <c r="F379" s="17"/>
      <c r="G379" s="3" t="s">
        <v>2</v>
      </c>
      <c r="I379" t="str">
        <f t="shared" si="42"/>
        <v xml:space="preserve">2923  </v>
      </c>
      <c r="J379" t="str">
        <f t="shared" si="37"/>
        <v>2923</v>
      </c>
      <c r="K379">
        <f t="shared" si="38"/>
        <v>4</v>
      </c>
      <c r="L379">
        <f t="shared" si="39"/>
        <v>39</v>
      </c>
      <c r="M379" t="str">
        <f t="shared" si="40"/>
        <v>Immeubles en location-attribution</v>
      </c>
    </row>
    <row r="380" spans="5:13" ht="15" customHeight="1" x14ac:dyDescent="0.25">
      <c r="E380" s="7" t="s">
        <v>346</v>
      </c>
      <c r="F380" s="2" t="s">
        <v>2</v>
      </c>
      <c r="G380" s="3" t="s">
        <v>2</v>
      </c>
      <c r="I380" t="str">
        <f t="shared" si="42"/>
        <v xml:space="preserve">293   </v>
      </c>
      <c r="J380" t="str">
        <f t="shared" si="37"/>
        <v>293</v>
      </c>
      <c r="K380">
        <f t="shared" si="38"/>
        <v>3</v>
      </c>
      <c r="L380">
        <f t="shared" si="39"/>
        <v>47</v>
      </c>
      <c r="M380" t="str">
        <f t="shared" si="40"/>
        <v>Dépréciation des immobilisations en cours</v>
      </c>
    </row>
    <row r="381" spans="5:13" ht="15" customHeight="1" x14ac:dyDescent="0.25">
      <c r="E381" s="8" t="s">
        <v>347</v>
      </c>
      <c r="F381" s="2" t="s">
        <v>2</v>
      </c>
      <c r="G381" s="3" t="s">
        <v>2</v>
      </c>
      <c r="I381" t="str">
        <f t="shared" si="42"/>
        <v xml:space="preserve">2931  </v>
      </c>
      <c r="J381" t="str">
        <f t="shared" si="37"/>
        <v>2931</v>
      </c>
      <c r="K381">
        <f t="shared" si="38"/>
        <v>4</v>
      </c>
      <c r="L381">
        <f t="shared" si="39"/>
        <v>42</v>
      </c>
      <c r="M381" t="str">
        <f t="shared" si="40"/>
        <v>Immobilisations corporelles en cours</v>
      </c>
    </row>
    <row r="382" spans="5:13" ht="15" customHeight="1" x14ac:dyDescent="0.25">
      <c r="E382" s="8" t="s">
        <v>348</v>
      </c>
      <c r="F382" s="2" t="s">
        <v>2</v>
      </c>
      <c r="G382" s="3" t="s">
        <v>2</v>
      </c>
      <c r="I382" t="str">
        <f t="shared" si="42"/>
        <v xml:space="preserve">2932  </v>
      </c>
      <c r="J382" t="str">
        <f t="shared" si="37"/>
        <v>2932</v>
      </c>
      <c r="K382">
        <f t="shared" si="38"/>
        <v>4</v>
      </c>
      <c r="L382">
        <f t="shared" si="39"/>
        <v>44</v>
      </c>
      <c r="M382" t="str">
        <f t="shared" si="40"/>
        <v>Immobilisations incorporelles en cours</v>
      </c>
    </row>
    <row r="383" spans="5:13" ht="15" customHeight="1" x14ac:dyDescent="0.25">
      <c r="E383" s="7" t="s">
        <v>349</v>
      </c>
      <c r="F383" s="2" t="s">
        <v>2</v>
      </c>
      <c r="G383" s="3" t="s">
        <v>2</v>
      </c>
      <c r="I383" t="str">
        <f t="shared" si="42"/>
        <v xml:space="preserve">296   </v>
      </c>
      <c r="J383" t="str">
        <f t="shared" si="37"/>
        <v>296</v>
      </c>
      <c r="K383">
        <f t="shared" si="38"/>
        <v>3</v>
      </c>
      <c r="L383">
        <f t="shared" si="39"/>
        <v>81</v>
      </c>
      <c r="M383" t="str">
        <f t="shared" si="40"/>
        <v>Dépréciation des participations et créances rattachées à des participations</v>
      </c>
    </row>
    <row r="384" spans="5:13" ht="15" customHeight="1" x14ac:dyDescent="0.25">
      <c r="E384" s="8" t="s">
        <v>350</v>
      </c>
      <c r="F384" s="2" t="s">
        <v>2</v>
      </c>
      <c r="G384" s="3" t="s">
        <v>2</v>
      </c>
      <c r="I384" t="str">
        <f t="shared" si="42"/>
        <v xml:space="preserve">2961  </v>
      </c>
      <c r="J384" t="str">
        <f t="shared" si="37"/>
        <v>2961</v>
      </c>
      <c r="K384">
        <f t="shared" si="38"/>
        <v>4</v>
      </c>
      <c r="L384">
        <f t="shared" si="39"/>
        <v>30</v>
      </c>
      <c r="M384" t="str">
        <f t="shared" si="40"/>
        <v>Titres de participations</v>
      </c>
    </row>
    <row r="385" spans="5:13" ht="15" customHeight="1" x14ac:dyDescent="0.25">
      <c r="E385" s="8" t="s">
        <v>351</v>
      </c>
      <c r="F385" s="2" t="s">
        <v>2</v>
      </c>
      <c r="G385" s="3" t="s">
        <v>2</v>
      </c>
      <c r="I385" t="str">
        <f t="shared" si="42"/>
        <v xml:space="preserve">2966  </v>
      </c>
      <c r="J385" t="str">
        <f t="shared" si="37"/>
        <v>2966</v>
      </c>
      <c r="K385">
        <f t="shared" si="38"/>
        <v>4</v>
      </c>
      <c r="L385">
        <f t="shared" si="39"/>
        <v>37</v>
      </c>
      <c r="M385" t="str">
        <f t="shared" si="40"/>
        <v>Autres formes de participations</v>
      </c>
    </row>
    <row r="386" spans="5:13" ht="15" customHeight="1" x14ac:dyDescent="0.25">
      <c r="E386" s="8" t="s">
        <v>352</v>
      </c>
      <c r="F386" s="2" t="s">
        <v>2</v>
      </c>
      <c r="G386" s="3" t="s">
        <v>2</v>
      </c>
      <c r="I386" t="str">
        <f t="shared" si="42"/>
        <v xml:space="preserve">2967  </v>
      </c>
      <c r="J386" t="str">
        <f t="shared" si="37"/>
        <v>2967</v>
      </c>
      <c r="K386">
        <f t="shared" si="38"/>
        <v>4</v>
      </c>
      <c r="L386">
        <f t="shared" si="39"/>
        <v>46</v>
      </c>
      <c r="M386" t="str">
        <f t="shared" si="40"/>
        <v>Créances rattachées à des participations</v>
      </c>
    </row>
    <row r="387" spans="5:13" ht="15" customHeight="1" x14ac:dyDescent="0.25">
      <c r="E387" s="7" t="s">
        <v>353</v>
      </c>
      <c r="F387" s="2" t="s">
        <v>2</v>
      </c>
      <c r="G387" s="3" t="s">
        <v>2</v>
      </c>
      <c r="I387" t="str">
        <f t="shared" si="42"/>
        <v xml:space="preserve">297   </v>
      </c>
      <c r="J387" t="str">
        <f t="shared" si="37"/>
        <v>297</v>
      </c>
      <c r="K387">
        <f t="shared" si="38"/>
        <v>3</v>
      </c>
      <c r="L387">
        <f t="shared" si="39"/>
        <v>57</v>
      </c>
      <c r="M387" t="str">
        <f t="shared" si="40"/>
        <v>Dépréciation des autres immobilisations financières</v>
      </c>
    </row>
    <row r="388" spans="5:13" ht="15" customHeight="1" x14ac:dyDescent="0.25">
      <c r="E388" s="8" t="s">
        <v>354</v>
      </c>
      <c r="F388" s="2" t="s">
        <v>2</v>
      </c>
      <c r="G388" s="3" t="s">
        <v>2</v>
      </c>
      <c r="I388" t="str">
        <f t="shared" si="42"/>
        <v xml:space="preserve">2971  </v>
      </c>
      <c r="J388" t="str">
        <f t="shared" ref="J388:J451" si="43">TRIM(I388)</f>
        <v>2971</v>
      </c>
      <c r="K388">
        <f t="shared" ref="K388:K451" si="44">LEN(J388)</f>
        <v>4</v>
      </c>
      <c r="L388">
        <f t="shared" ref="L388:L451" si="45">LEN(E388)</f>
        <v>45</v>
      </c>
      <c r="M388" t="str">
        <f t="shared" ref="M388:M451" si="46">TRIM(RIGHT(E388,(L388-K388)))</f>
        <v>Titres immobilisés (droit de propriété)</v>
      </c>
    </row>
    <row r="389" spans="5:13" ht="15" customHeight="1" x14ac:dyDescent="0.25">
      <c r="E389" s="8" t="s">
        <v>355</v>
      </c>
      <c r="F389" s="2" t="s">
        <v>2</v>
      </c>
      <c r="G389" s="3" t="s">
        <v>2</v>
      </c>
      <c r="I389" t="str">
        <f t="shared" si="42"/>
        <v xml:space="preserve">2972  </v>
      </c>
      <c r="J389" t="str">
        <f t="shared" si="43"/>
        <v>2972</v>
      </c>
      <c r="K389">
        <f t="shared" si="44"/>
        <v>4</v>
      </c>
      <c r="L389">
        <f t="shared" si="45"/>
        <v>44</v>
      </c>
      <c r="M389" t="str">
        <f t="shared" si="46"/>
        <v>Titres immobilisés (droit de créances)</v>
      </c>
    </row>
    <row r="390" spans="5:13" x14ac:dyDescent="0.25">
      <c r="E390" s="8" t="s">
        <v>356</v>
      </c>
      <c r="F390" s="2" t="s">
        <v>2</v>
      </c>
      <c r="G390" s="3" t="s">
        <v>2</v>
      </c>
      <c r="I390" t="str">
        <f t="shared" si="42"/>
        <v xml:space="preserve">2974  </v>
      </c>
      <c r="J390" t="str">
        <f t="shared" si="43"/>
        <v>2974</v>
      </c>
      <c r="K390">
        <f t="shared" si="44"/>
        <v>4</v>
      </c>
      <c r="L390">
        <f t="shared" si="45"/>
        <v>11</v>
      </c>
      <c r="M390" t="str">
        <f t="shared" si="46"/>
        <v>Prêts</v>
      </c>
    </row>
    <row r="391" spans="5:13" ht="15" customHeight="1" x14ac:dyDescent="0.25">
      <c r="E391" s="9" t="s">
        <v>357</v>
      </c>
      <c r="F391" s="2" t="s">
        <v>2</v>
      </c>
      <c r="G391" s="3" t="s">
        <v>2</v>
      </c>
      <c r="I391" t="str">
        <f t="shared" si="42"/>
        <v xml:space="preserve">29741 </v>
      </c>
      <c r="J391" t="str">
        <f t="shared" si="43"/>
        <v>29741</v>
      </c>
      <c r="K391">
        <f t="shared" si="44"/>
        <v>5</v>
      </c>
      <c r="L391">
        <f t="shared" si="45"/>
        <v>25</v>
      </c>
      <c r="M391" t="str">
        <f t="shared" si="46"/>
        <v>Prêts participatifs</v>
      </c>
    </row>
    <row r="392" spans="5:13" ht="15" customHeight="1" x14ac:dyDescent="0.25">
      <c r="E392" s="9" t="s">
        <v>358</v>
      </c>
      <c r="F392" s="2" t="s">
        <v>2</v>
      </c>
      <c r="G392" s="3" t="s">
        <v>2</v>
      </c>
      <c r="I392" t="str">
        <f t="shared" si="42"/>
        <v xml:space="preserve">29743 </v>
      </c>
      <c r="J392" t="str">
        <f t="shared" si="43"/>
        <v>29743</v>
      </c>
      <c r="K392">
        <f t="shared" si="44"/>
        <v>5</v>
      </c>
      <c r="L392">
        <f t="shared" si="45"/>
        <v>24</v>
      </c>
      <c r="M392" t="str">
        <f t="shared" si="46"/>
        <v>Prêts au personnel</v>
      </c>
    </row>
    <row r="393" spans="5:13" ht="15" customHeight="1" x14ac:dyDescent="0.25">
      <c r="E393" s="9" t="s">
        <v>359</v>
      </c>
      <c r="F393" s="2" t="s">
        <v>2</v>
      </c>
      <c r="G393" s="3" t="s">
        <v>2</v>
      </c>
      <c r="I393" t="str">
        <f t="shared" si="42"/>
        <v xml:space="preserve">29748 </v>
      </c>
      <c r="J393" t="str">
        <f t="shared" si="43"/>
        <v>29748</v>
      </c>
      <c r="K393">
        <f t="shared" si="44"/>
        <v>5</v>
      </c>
      <c r="L393">
        <f t="shared" si="45"/>
        <v>18</v>
      </c>
      <c r="M393" t="str">
        <f t="shared" si="46"/>
        <v>Autres prêts</v>
      </c>
    </row>
    <row r="394" spans="5:13" ht="15" customHeight="1" x14ac:dyDescent="0.25">
      <c r="E394" s="8" t="s">
        <v>360</v>
      </c>
      <c r="F394" s="2" t="s">
        <v>2</v>
      </c>
      <c r="G394" s="3" t="s">
        <v>2</v>
      </c>
      <c r="I394" t="str">
        <f t="shared" si="42"/>
        <v xml:space="preserve">2975  </v>
      </c>
      <c r="J394" t="str">
        <f t="shared" si="43"/>
        <v>2975</v>
      </c>
      <c r="K394">
        <f t="shared" si="44"/>
        <v>4</v>
      </c>
      <c r="L394">
        <f t="shared" si="45"/>
        <v>37</v>
      </c>
      <c r="M394" t="str">
        <f t="shared" si="46"/>
        <v>Dépôts et cautionnements versés</v>
      </c>
    </row>
    <row r="395" spans="5:13" ht="15" customHeight="1" x14ac:dyDescent="0.25">
      <c r="E395" s="8" t="s">
        <v>361</v>
      </c>
      <c r="F395" s="2" t="s">
        <v>2</v>
      </c>
      <c r="G395" s="3" t="s">
        <v>2</v>
      </c>
      <c r="I395" t="str">
        <f t="shared" si="42"/>
        <v xml:space="preserve">2976  </v>
      </c>
      <c r="J395" t="str">
        <f t="shared" si="43"/>
        <v>2976</v>
      </c>
      <c r="K395">
        <f t="shared" si="44"/>
        <v>4</v>
      </c>
      <c r="L395">
        <f t="shared" si="45"/>
        <v>34</v>
      </c>
      <c r="M395" t="str">
        <f t="shared" si="46"/>
        <v>Autres créances immobilisées</v>
      </c>
    </row>
    <row r="396" spans="5:13" ht="15" customHeight="1" x14ac:dyDescent="0.25">
      <c r="E396" s="8" t="s">
        <v>362</v>
      </c>
      <c r="F396" s="2" t="s">
        <v>2</v>
      </c>
      <c r="G396" s="3" t="s">
        <v>2</v>
      </c>
      <c r="I396" t="str">
        <f t="shared" si="42"/>
        <v xml:space="preserve">2978  </v>
      </c>
      <c r="J396" t="str">
        <f t="shared" si="43"/>
        <v>2978</v>
      </c>
      <c r="K396">
        <f t="shared" si="44"/>
        <v>4</v>
      </c>
      <c r="L396">
        <f t="shared" si="45"/>
        <v>54</v>
      </c>
      <c r="M396" t="str">
        <f t="shared" si="46"/>
        <v>Prêts et créances pour accession et amélioration</v>
      </c>
    </row>
    <row r="397" spans="5:13" ht="15" customHeight="1" x14ac:dyDescent="0.25">
      <c r="E397" s="1" t="s">
        <v>363</v>
      </c>
      <c r="F397" s="2" t="s">
        <v>2</v>
      </c>
      <c r="G397" s="3" t="s">
        <v>2</v>
      </c>
      <c r="I397">
        <v>3</v>
      </c>
      <c r="J397" t="str">
        <f t="shared" si="43"/>
        <v>3</v>
      </c>
      <c r="K397">
        <v>0</v>
      </c>
      <c r="L397">
        <f t="shared" si="45"/>
        <v>40</v>
      </c>
      <c r="M397" t="str">
        <f t="shared" si="46"/>
        <v>CLASSE 3 COMPTES DE STOCKS ET EN-COURS</v>
      </c>
    </row>
    <row r="398" spans="5:13" ht="15" customHeight="1" x14ac:dyDescent="0.25">
      <c r="E398" s="4" t="s">
        <v>364</v>
      </c>
      <c r="F398" s="5" t="s">
        <v>2</v>
      </c>
      <c r="G398" s="6" t="s">
        <v>2</v>
      </c>
      <c r="I398" t="str">
        <f>MID(E398,1,4)</f>
        <v xml:space="preserve">31  </v>
      </c>
      <c r="J398" t="str">
        <f t="shared" si="43"/>
        <v>31</v>
      </c>
      <c r="K398">
        <f t="shared" si="44"/>
        <v>2</v>
      </c>
      <c r="L398">
        <f t="shared" si="45"/>
        <v>24</v>
      </c>
      <c r="M398" t="str">
        <f t="shared" si="46"/>
        <v>TERRAINS A AMENAGER</v>
      </c>
    </row>
    <row r="399" spans="5:13" ht="15" customHeight="1" x14ac:dyDescent="0.25">
      <c r="E399" s="7" t="s">
        <v>365</v>
      </c>
      <c r="F399" s="2" t="s">
        <v>2</v>
      </c>
      <c r="G399" s="3" t="s">
        <v>2</v>
      </c>
      <c r="I399" t="str">
        <f t="shared" ref="I399:I403" si="47">MID(E399,1,4)</f>
        <v xml:space="preserve">311 </v>
      </c>
      <c r="J399" t="str">
        <f t="shared" si="43"/>
        <v>311</v>
      </c>
      <c r="K399">
        <f t="shared" si="44"/>
        <v>3</v>
      </c>
      <c r="L399">
        <f t="shared" si="45"/>
        <v>25</v>
      </c>
      <c r="M399" t="str">
        <f t="shared" si="46"/>
        <v>Terrains à aménager</v>
      </c>
    </row>
    <row r="400" spans="5:13" ht="15" customHeight="1" x14ac:dyDescent="0.25">
      <c r="E400" s="7" t="s">
        <v>366</v>
      </c>
      <c r="F400" s="2" t="s">
        <v>2</v>
      </c>
      <c r="G400" s="3" t="s">
        <v>2</v>
      </c>
      <c r="I400" t="str">
        <f t="shared" si="47"/>
        <v xml:space="preserve">319 </v>
      </c>
      <c r="J400" t="str">
        <f t="shared" si="43"/>
        <v>319</v>
      </c>
      <c r="K400">
        <f t="shared" si="44"/>
        <v>3</v>
      </c>
      <c r="L400">
        <f t="shared" si="45"/>
        <v>68</v>
      </c>
      <c r="M400" t="str">
        <f t="shared" si="46"/>
        <v>Coût des terrains sortis du stock (compte créditeur à l'actif)</v>
      </c>
    </row>
    <row r="401" spans="5:13" ht="15" customHeight="1" x14ac:dyDescent="0.25">
      <c r="E401" s="4" t="s">
        <v>367</v>
      </c>
      <c r="F401" s="5" t="s">
        <v>2</v>
      </c>
      <c r="G401" s="6" t="s">
        <v>2</v>
      </c>
      <c r="I401" t="str">
        <f t="shared" si="47"/>
        <v xml:space="preserve">32  </v>
      </c>
      <c r="J401" t="str">
        <f t="shared" si="43"/>
        <v>32</v>
      </c>
      <c r="K401">
        <f t="shared" si="44"/>
        <v>2</v>
      </c>
      <c r="L401">
        <f t="shared" si="45"/>
        <v>23</v>
      </c>
      <c r="M401" t="str">
        <f t="shared" si="46"/>
        <v>APPROVISIONNEMENTS</v>
      </c>
    </row>
    <row r="402" spans="5:13" ht="15" customHeight="1" x14ac:dyDescent="0.25">
      <c r="E402" s="7" t="s">
        <v>368</v>
      </c>
      <c r="F402" s="2" t="s">
        <v>2</v>
      </c>
      <c r="G402" s="3" t="s">
        <v>2</v>
      </c>
      <c r="I402" t="str">
        <f t="shared" si="47"/>
        <v xml:space="preserve">321 </v>
      </c>
      <c r="J402" t="str">
        <f t="shared" si="43"/>
        <v>321</v>
      </c>
      <c r="K402">
        <f t="shared" si="44"/>
        <v>3</v>
      </c>
      <c r="L402">
        <f t="shared" si="45"/>
        <v>27</v>
      </c>
      <c r="M402" t="str">
        <f t="shared" si="46"/>
        <v>Matières consommables</v>
      </c>
    </row>
    <row r="403" spans="5:13" ht="15" customHeight="1" x14ac:dyDescent="0.25">
      <c r="E403" s="8" t="s">
        <v>369</v>
      </c>
      <c r="F403" s="2" t="s">
        <v>2</v>
      </c>
      <c r="G403" s="3" t="s">
        <v>2</v>
      </c>
      <c r="I403" t="str">
        <f t="shared" si="47"/>
        <v>3211</v>
      </c>
      <c r="J403" t="str">
        <f t="shared" si="43"/>
        <v>3211</v>
      </c>
      <c r="K403">
        <f t="shared" si="44"/>
        <v>4</v>
      </c>
      <c r="L403">
        <f t="shared" si="45"/>
        <v>30</v>
      </c>
      <c r="M403" t="str">
        <f t="shared" si="46"/>
        <v>Quotas d'émission de CO2</v>
      </c>
    </row>
    <row r="404" spans="5:13" ht="15" customHeight="1" x14ac:dyDescent="0.25">
      <c r="E404" s="8" t="s">
        <v>370</v>
      </c>
      <c r="F404" s="2" t="s">
        <v>2</v>
      </c>
      <c r="G404" s="3" t="s">
        <v>2</v>
      </c>
      <c r="I404" t="str">
        <f t="shared" si="42"/>
        <v xml:space="preserve">3218  </v>
      </c>
      <c r="J404" t="str">
        <f t="shared" si="43"/>
        <v>3218</v>
      </c>
      <c r="K404">
        <f t="shared" si="44"/>
        <v>4</v>
      </c>
      <c r="L404">
        <f t="shared" si="45"/>
        <v>34</v>
      </c>
      <c r="M404" t="str">
        <f t="shared" si="46"/>
        <v>Autres matières consommables</v>
      </c>
    </row>
    <row r="405" spans="5:13" ht="15" customHeight="1" x14ac:dyDescent="0.25">
      <c r="E405" s="7" t="s">
        <v>371</v>
      </c>
      <c r="F405" s="2" t="s">
        <v>2</v>
      </c>
      <c r="G405" s="3" t="s">
        <v>2</v>
      </c>
      <c r="I405" t="str">
        <f t="shared" si="42"/>
        <v xml:space="preserve">322   </v>
      </c>
      <c r="J405" t="str">
        <f t="shared" si="43"/>
        <v>322</v>
      </c>
      <c r="K405">
        <f t="shared" si="44"/>
        <v>3</v>
      </c>
      <c r="L405">
        <f t="shared" si="45"/>
        <v>30</v>
      </c>
      <c r="M405" t="str">
        <f t="shared" si="46"/>
        <v>Fournitures consommables</v>
      </c>
    </row>
    <row r="406" spans="5:13" ht="15" customHeight="1" x14ac:dyDescent="0.25">
      <c r="E406" s="8" t="s">
        <v>372</v>
      </c>
      <c r="F406" s="2" t="s">
        <v>2</v>
      </c>
      <c r="G406" s="3" t="s">
        <v>2</v>
      </c>
      <c r="I406" t="str">
        <f t="shared" si="42"/>
        <v xml:space="preserve">3221  </v>
      </c>
      <c r="J406" t="str">
        <f t="shared" si="43"/>
        <v>3221</v>
      </c>
      <c r="K406">
        <f t="shared" si="44"/>
        <v>4</v>
      </c>
      <c r="L406">
        <f t="shared" si="45"/>
        <v>18</v>
      </c>
      <c r="M406" t="str">
        <f t="shared" si="46"/>
        <v>Combustibles</v>
      </c>
    </row>
    <row r="407" spans="5:13" ht="15" customHeight="1" x14ac:dyDescent="0.25">
      <c r="E407" s="8" t="s">
        <v>373</v>
      </c>
      <c r="F407" s="2" t="s">
        <v>2</v>
      </c>
      <c r="G407" s="3" t="s">
        <v>2</v>
      </c>
      <c r="I407" t="str">
        <f t="shared" si="42"/>
        <v xml:space="preserve">3222  </v>
      </c>
      <c r="J407" t="str">
        <f t="shared" si="43"/>
        <v>3222</v>
      </c>
      <c r="K407">
        <f t="shared" si="44"/>
        <v>4</v>
      </c>
      <c r="L407">
        <f t="shared" si="45"/>
        <v>26</v>
      </c>
      <c r="M407" t="str">
        <f t="shared" si="46"/>
        <v>Produits d'entretien</v>
      </c>
    </row>
    <row r="408" spans="5:13" ht="15" customHeight="1" x14ac:dyDescent="0.25">
      <c r="E408" s="8" t="s">
        <v>374</v>
      </c>
      <c r="F408" s="2" t="s">
        <v>2</v>
      </c>
      <c r="G408" s="3" t="s">
        <v>2</v>
      </c>
      <c r="I408" t="str">
        <f t="shared" si="42"/>
        <v xml:space="preserve">3223  </v>
      </c>
      <c r="J408" t="str">
        <f t="shared" si="43"/>
        <v>3223</v>
      </c>
      <c r="K408">
        <f t="shared" si="44"/>
        <v>4</v>
      </c>
      <c r="L408">
        <f t="shared" si="45"/>
        <v>27</v>
      </c>
      <c r="M408" t="str">
        <f t="shared" si="46"/>
        <v>Fournitures d'atelier</v>
      </c>
    </row>
    <row r="409" spans="5:13" ht="15" customHeight="1" x14ac:dyDescent="0.25">
      <c r="E409" s="8" t="s">
        <v>375</v>
      </c>
      <c r="F409" s="2" t="s">
        <v>2</v>
      </c>
      <c r="G409" s="3" t="s">
        <v>2</v>
      </c>
      <c r="I409" t="str">
        <f t="shared" si="42"/>
        <v xml:space="preserve">3224  </v>
      </c>
      <c r="J409" t="str">
        <f t="shared" si="43"/>
        <v>3224</v>
      </c>
      <c r="K409">
        <f t="shared" si="44"/>
        <v>4</v>
      </c>
      <c r="L409">
        <f t="shared" si="45"/>
        <v>28</v>
      </c>
      <c r="M409" t="str">
        <f t="shared" si="46"/>
        <v>Fournitures de magasin</v>
      </c>
    </row>
    <row r="410" spans="5:13" ht="15" customHeight="1" x14ac:dyDescent="0.25">
      <c r="E410" s="8" t="s">
        <v>376</v>
      </c>
      <c r="F410" s="2" t="s">
        <v>2</v>
      </c>
      <c r="G410" s="3" t="s">
        <v>2</v>
      </c>
      <c r="I410" t="str">
        <f t="shared" ref="I410:I412" si="48">MID(E410,1,4)</f>
        <v>3225</v>
      </c>
      <c r="J410" t="str">
        <f t="shared" si="43"/>
        <v>3225</v>
      </c>
      <c r="K410">
        <f t="shared" si="44"/>
        <v>4</v>
      </c>
      <c r="L410">
        <f t="shared" si="45"/>
        <v>27</v>
      </c>
      <c r="M410" t="str">
        <f t="shared" si="46"/>
        <v>Fournitures de bureau</v>
      </c>
    </row>
    <row r="411" spans="5:13" ht="15" customHeight="1" x14ac:dyDescent="0.25">
      <c r="E411" s="8" t="s">
        <v>377</v>
      </c>
      <c r="F411" s="2" t="s">
        <v>2</v>
      </c>
      <c r="G411" s="3" t="s">
        <v>2</v>
      </c>
      <c r="I411" t="str">
        <f t="shared" si="48"/>
        <v>3226</v>
      </c>
      <c r="J411" t="str">
        <f t="shared" si="43"/>
        <v>3226</v>
      </c>
      <c r="K411">
        <f t="shared" si="44"/>
        <v>4</v>
      </c>
      <c r="L411">
        <f t="shared" si="45"/>
        <v>38</v>
      </c>
      <c r="M411" t="str">
        <f t="shared" si="46"/>
        <v>Certificats d'économie d'énergie</v>
      </c>
    </row>
    <row r="412" spans="5:13" ht="15" customHeight="1" x14ac:dyDescent="0.25">
      <c r="E412" s="4" t="s">
        <v>378</v>
      </c>
      <c r="F412" s="5" t="s">
        <v>2</v>
      </c>
      <c r="G412" s="6" t="s">
        <v>2</v>
      </c>
      <c r="I412" t="str">
        <f t="shared" si="48"/>
        <v xml:space="preserve">33  </v>
      </c>
      <c r="J412" t="str">
        <f t="shared" si="43"/>
        <v>33</v>
      </c>
      <c r="K412">
        <f t="shared" si="44"/>
        <v>2</v>
      </c>
      <c r="L412">
        <f t="shared" si="45"/>
        <v>23</v>
      </c>
      <c r="M412" t="str">
        <f t="shared" si="46"/>
        <v>IMMEUBLES EN COURS</v>
      </c>
    </row>
    <row r="413" spans="5:13" ht="15" customHeight="1" x14ac:dyDescent="0.25">
      <c r="E413" s="7" t="s">
        <v>379</v>
      </c>
      <c r="F413" s="2" t="s">
        <v>2</v>
      </c>
      <c r="G413" s="3" t="s">
        <v>2</v>
      </c>
      <c r="I413" t="str">
        <f>MID(E413,1,4)</f>
        <v xml:space="preserve">331 </v>
      </c>
      <c r="J413" t="str">
        <f t="shared" si="43"/>
        <v>331</v>
      </c>
      <c r="K413">
        <f t="shared" si="44"/>
        <v>3</v>
      </c>
      <c r="L413">
        <f t="shared" si="45"/>
        <v>53</v>
      </c>
      <c r="M413" t="str">
        <f t="shared" si="46"/>
        <v>Lotissements et terrains en cours d'aménagement</v>
      </c>
    </row>
    <row r="414" spans="5:13" ht="15" customHeight="1" x14ac:dyDescent="0.25">
      <c r="E414" s="8" t="s">
        <v>380</v>
      </c>
      <c r="F414" s="2" t="s">
        <v>2</v>
      </c>
      <c r="G414" s="3" t="s">
        <v>2</v>
      </c>
      <c r="I414" t="str">
        <f t="shared" si="42"/>
        <v xml:space="preserve">3311  </v>
      </c>
      <c r="J414" t="str">
        <f t="shared" si="43"/>
        <v>3311</v>
      </c>
      <c r="K414">
        <f t="shared" si="44"/>
        <v>4</v>
      </c>
      <c r="L414">
        <f t="shared" si="45"/>
        <v>14</v>
      </c>
      <c r="M414" t="str">
        <f t="shared" si="46"/>
        <v>Terrains</v>
      </c>
    </row>
    <row r="415" spans="5:13" ht="15" customHeight="1" x14ac:dyDescent="0.25">
      <c r="E415" s="8" t="s">
        <v>381</v>
      </c>
      <c r="F415" s="2" t="s">
        <v>2</v>
      </c>
      <c r="G415" s="3" t="s">
        <v>2</v>
      </c>
      <c r="I415" t="str">
        <f t="shared" si="42"/>
        <v xml:space="preserve">3312  </v>
      </c>
      <c r="J415" t="str">
        <f t="shared" si="43"/>
        <v>3312</v>
      </c>
      <c r="K415">
        <f t="shared" si="44"/>
        <v>4</v>
      </c>
      <c r="L415">
        <f t="shared" si="45"/>
        <v>13</v>
      </c>
      <c r="M415" t="str">
        <f t="shared" si="46"/>
        <v>Travaux</v>
      </c>
    </row>
    <row r="416" spans="5:13" ht="15" customHeight="1" x14ac:dyDescent="0.25">
      <c r="E416" s="8" t="s">
        <v>382</v>
      </c>
      <c r="F416" s="2" t="s">
        <v>2</v>
      </c>
      <c r="G416" s="3" t="s">
        <v>2</v>
      </c>
      <c r="I416" t="str">
        <f t="shared" si="42"/>
        <v xml:space="preserve">3313  </v>
      </c>
      <c r="J416" t="str">
        <f t="shared" si="43"/>
        <v>3313</v>
      </c>
      <c r="K416">
        <f t="shared" si="44"/>
        <v>4</v>
      </c>
      <c r="L416">
        <f t="shared" si="45"/>
        <v>16</v>
      </c>
      <c r="M416" t="str">
        <f t="shared" si="46"/>
        <v>Honoraires</v>
      </c>
    </row>
    <row r="417" spans="5:13" ht="15" customHeight="1" x14ac:dyDescent="0.25">
      <c r="E417" s="8" t="s">
        <v>383</v>
      </c>
      <c r="F417" s="2" t="s">
        <v>2</v>
      </c>
      <c r="G417" s="3" t="s">
        <v>2</v>
      </c>
      <c r="I417" t="str">
        <f t="shared" si="42"/>
        <v xml:space="preserve">3314  </v>
      </c>
      <c r="J417" t="str">
        <f t="shared" si="43"/>
        <v>3314</v>
      </c>
      <c r="K417">
        <f t="shared" si="44"/>
        <v>4</v>
      </c>
      <c r="L417">
        <f t="shared" si="45"/>
        <v>19</v>
      </c>
      <c r="M417" t="str">
        <f t="shared" si="46"/>
        <v>Frais annexes</v>
      </c>
    </row>
    <row r="418" spans="5:13" ht="15" customHeight="1" x14ac:dyDescent="0.25">
      <c r="E418" s="9" t="s">
        <v>384</v>
      </c>
      <c r="F418" s="2" t="s">
        <v>2</v>
      </c>
      <c r="G418" s="3" t="s">
        <v>2</v>
      </c>
      <c r="I418" t="str">
        <f t="shared" si="42"/>
        <v xml:space="preserve">33141 </v>
      </c>
      <c r="J418" t="str">
        <f t="shared" si="43"/>
        <v>33141</v>
      </c>
      <c r="K418">
        <f t="shared" si="44"/>
        <v>5</v>
      </c>
      <c r="L418">
        <f t="shared" si="45"/>
        <v>22</v>
      </c>
      <c r="M418" t="str">
        <f t="shared" si="46"/>
        <v>Frais financiers</v>
      </c>
    </row>
    <row r="419" spans="5:13" ht="15" customHeight="1" x14ac:dyDescent="0.25">
      <c r="E419" s="9" t="s">
        <v>385</v>
      </c>
      <c r="F419" s="2" t="s">
        <v>2</v>
      </c>
      <c r="G419" s="3" t="s">
        <v>2</v>
      </c>
      <c r="I419" t="str">
        <f t="shared" si="42"/>
        <v xml:space="preserve">33142 </v>
      </c>
      <c r="J419" t="str">
        <f t="shared" si="43"/>
        <v>33142</v>
      </c>
      <c r="K419">
        <f t="shared" si="44"/>
        <v>5</v>
      </c>
      <c r="L419">
        <f t="shared" si="45"/>
        <v>21</v>
      </c>
      <c r="M419" t="str">
        <f t="shared" si="46"/>
        <v>Impôts et taxes</v>
      </c>
    </row>
    <row r="420" spans="5:13" ht="15" customHeight="1" x14ac:dyDescent="0.25">
      <c r="E420" s="9" t="s">
        <v>386</v>
      </c>
      <c r="F420" s="2" t="s">
        <v>2</v>
      </c>
      <c r="G420" s="3" t="s">
        <v>2</v>
      </c>
      <c r="I420" t="str">
        <f t="shared" si="42"/>
        <v xml:space="preserve">33143 </v>
      </c>
      <c r="J420" t="str">
        <f t="shared" si="43"/>
        <v>33143</v>
      </c>
      <c r="K420">
        <f t="shared" si="44"/>
        <v>5</v>
      </c>
      <c r="L420">
        <f t="shared" si="45"/>
        <v>48</v>
      </c>
      <c r="M420" t="str">
        <f t="shared" si="46"/>
        <v>Frais de publicité et de commercialisation</v>
      </c>
    </row>
    <row r="421" spans="5:13" ht="15" customHeight="1" x14ac:dyDescent="0.25">
      <c r="E421" s="9" t="s">
        <v>387</v>
      </c>
      <c r="F421" s="2" t="s">
        <v>2</v>
      </c>
      <c r="G421" s="3" t="s">
        <v>2</v>
      </c>
      <c r="I421" t="str">
        <f t="shared" si="42"/>
        <v xml:space="preserve">33148 </v>
      </c>
      <c r="J421" t="str">
        <f t="shared" si="43"/>
        <v>33148</v>
      </c>
      <c r="K421">
        <f t="shared" si="44"/>
        <v>5</v>
      </c>
      <c r="L421">
        <f t="shared" si="45"/>
        <v>18</v>
      </c>
      <c r="M421" t="str">
        <f t="shared" si="46"/>
        <v>Frais divers</v>
      </c>
    </row>
    <row r="422" spans="5:13" ht="15" customHeight="1" x14ac:dyDescent="0.25">
      <c r="E422" s="8" t="s">
        <v>388</v>
      </c>
      <c r="F422" s="2" t="s">
        <v>2</v>
      </c>
      <c r="G422" s="3" t="s">
        <v>2</v>
      </c>
      <c r="I422" t="str">
        <f t="shared" si="42"/>
        <v xml:space="preserve">3315  </v>
      </c>
      <c r="J422" t="str">
        <f t="shared" si="43"/>
        <v>3315</v>
      </c>
      <c r="K422">
        <f t="shared" si="44"/>
        <v>4</v>
      </c>
      <c r="L422">
        <f t="shared" si="45"/>
        <v>34</v>
      </c>
      <c r="M422" t="str">
        <f t="shared" si="46"/>
        <v>Coûts internes de production</v>
      </c>
    </row>
    <row r="423" spans="5:13" ht="15" customHeight="1" x14ac:dyDescent="0.25">
      <c r="E423" s="7" t="s">
        <v>389</v>
      </c>
      <c r="F423" s="2" t="s">
        <v>2</v>
      </c>
      <c r="G423" s="3" t="s">
        <v>2</v>
      </c>
      <c r="I423" t="str">
        <f t="shared" si="42"/>
        <v xml:space="preserve">332   </v>
      </c>
      <c r="J423" t="str">
        <f t="shared" si="43"/>
        <v>332</v>
      </c>
      <c r="K423">
        <f t="shared" si="44"/>
        <v>3</v>
      </c>
      <c r="L423">
        <f t="shared" si="45"/>
        <v>47</v>
      </c>
      <c r="M423" t="str">
        <f t="shared" si="46"/>
        <v>Opérations groupées, constructions neuves</v>
      </c>
    </row>
    <row r="424" spans="5:13" ht="15" customHeight="1" x14ac:dyDescent="0.25">
      <c r="E424" s="8" t="s">
        <v>390</v>
      </c>
      <c r="F424" s="2" t="s">
        <v>2</v>
      </c>
      <c r="G424" s="3" t="s">
        <v>2</v>
      </c>
      <c r="I424" t="str">
        <f t="shared" si="42"/>
        <v xml:space="preserve">3321  </v>
      </c>
      <c r="J424" t="str">
        <f t="shared" si="43"/>
        <v>3321</v>
      </c>
      <c r="K424">
        <f t="shared" si="44"/>
        <v>4</v>
      </c>
      <c r="L424">
        <f t="shared" si="45"/>
        <v>14</v>
      </c>
      <c r="M424" t="str">
        <f t="shared" si="46"/>
        <v>Terrains</v>
      </c>
    </row>
    <row r="425" spans="5:13" ht="15" customHeight="1" x14ac:dyDescent="0.25">
      <c r="E425" s="8" t="s">
        <v>391</v>
      </c>
      <c r="F425" s="2" t="s">
        <v>2</v>
      </c>
      <c r="G425" s="3" t="s">
        <v>2</v>
      </c>
      <c r="I425" t="str">
        <f t="shared" si="42"/>
        <v xml:space="preserve">3322  </v>
      </c>
      <c r="J425" t="str">
        <f t="shared" si="43"/>
        <v>3322</v>
      </c>
      <c r="K425">
        <f t="shared" si="44"/>
        <v>4</v>
      </c>
      <c r="L425">
        <f t="shared" si="45"/>
        <v>30</v>
      </c>
      <c r="M425" t="str">
        <f t="shared" si="46"/>
        <v>Voirie et Réseaux divers</v>
      </c>
    </row>
    <row r="426" spans="5:13" ht="15" customHeight="1" x14ac:dyDescent="0.25">
      <c r="E426" s="8" t="s">
        <v>392</v>
      </c>
      <c r="F426" s="2" t="s">
        <v>2</v>
      </c>
      <c r="G426" s="3" t="s">
        <v>2</v>
      </c>
      <c r="I426" t="str">
        <f t="shared" si="42"/>
        <v xml:space="preserve">3323  </v>
      </c>
      <c r="J426" t="str">
        <f t="shared" si="43"/>
        <v>3323</v>
      </c>
      <c r="K426">
        <f t="shared" si="44"/>
        <v>4</v>
      </c>
      <c r="L426">
        <f t="shared" si="45"/>
        <v>19</v>
      </c>
      <c r="M426" t="str">
        <f t="shared" si="46"/>
        <v>Constructions</v>
      </c>
    </row>
    <row r="427" spans="5:13" ht="15" customHeight="1" x14ac:dyDescent="0.25">
      <c r="E427" s="9" t="s">
        <v>393</v>
      </c>
      <c r="F427" s="2" t="s">
        <v>2</v>
      </c>
      <c r="G427" s="3" t="s">
        <v>2</v>
      </c>
      <c r="I427" t="str">
        <f t="shared" si="42"/>
        <v xml:space="preserve">33231 </v>
      </c>
      <c r="J427" t="str">
        <f t="shared" si="43"/>
        <v>33231</v>
      </c>
      <c r="K427">
        <f t="shared" si="44"/>
        <v>5</v>
      </c>
      <c r="L427">
        <f t="shared" si="45"/>
        <v>16</v>
      </c>
      <c r="M427" t="str">
        <f t="shared" si="46"/>
        <v>Fondations</v>
      </c>
    </row>
    <row r="428" spans="5:13" ht="15" customHeight="1" x14ac:dyDescent="0.25">
      <c r="E428" s="9" t="s">
        <v>394</v>
      </c>
      <c r="F428" s="2" t="s">
        <v>2</v>
      </c>
      <c r="G428" s="3" t="s">
        <v>2</v>
      </c>
      <c r="I428" t="str">
        <f t="shared" si="42"/>
        <v xml:space="preserve">33232 </v>
      </c>
      <c r="J428" t="str">
        <f t="shared" si="43"/>
        <v>33232</v>
      </c>
      <c r="K428">
        <f t="shared" si="44"/>
        <v>5</v>
      </c>
      <c r="L428">
        <f t="shared" si="45"/>
        <v>13</v>
      </c>
      <c r="M428" t="str">
        <f t="shared" si="46"/>
        <v>Travaux</v>
      </c>
    </row>
    <row r="429" spans="5:13" ht="15" customHeight="1" x14ac:dyDescent="0.25">
      <c r="E429" s="9" t="s">
        <v>395</v>
      </c>
      <c r="F429" s="2" t="s">
        <v>2</v>
      </c>
      <c r="G429" s="3" t="s">
        <v>2</v>
      </c>
      <c r="I429" t="str">
        <f t="shared" si="42"/>
        <v xml:space="preserve">33236 </v>
      </c>
      <c r="J429" t="str">
        <f t="shared" si="43"/>
        <v>33236</v>
      </c>
      <c r="K429">
        <f t="shared" si="44"/>
        <v>5</v>
      </c>
      <c r="L429">
        <f t="shared" si="45"/>
        <v>16</v>
      </c>
      <c r="M429" t="str">
        <f t="shared" si="46"/>
        <v>Honoraires</v>
      </c>
    </row>
    <row r="430" spans="5:13" ht="15" customHeight="1" x14ac:dyDescent="0.25">
      <c r="E430" s="8" t="s">
        <v>396</v>
      </c>
      <c r="F430" s="2" t="s">
        <v>2</v>
      </c>
      <c r="G430" s="3" t="s">
        <v>2</v>
      </c>
      <c r="I430" t="str">
        <f t="shared" si="42"/>
        <v xml:space="preserve">3324  </v>
      </c>
      <c r="J430" t="str">
        <f t="shared" si="43"/>
        <v>3324</v>
      </c>
      <c r="K430">
        <f t="shared" si="44"/>
        <v>4</v>
      </c>
      <c r="L430">
        <f t="shared" si="45"/>
        <v>19</v>
      </c>
      <c r="M430" t="str">
        <f t="shared" si="46"/>
        <v>Frais annexes</v>
      </c>
    </row>
    <row r="431" spans="5:13" ht="15" customHeight="1" x14ac:dyDescent="0.25">
      <c r="E431" s="9" t="s">
        <v>397</v>
      </c>
      <c r="F431" s="2" t="s">
        <v>2</v>
      </c>
      <c r="G431" s="3" t="s">
        <v>2</v>
      </c>
      <c r="I431" t="str">
        <f t="shared" si="42"/>
        <v xml:space="preserve">33241 </v>
      </c>
      <c r="J431" t="str">
        <f t="shared" si="43"/>
        <v>33241</v>
      </c>
      <c r="K431">
        <f t="shared" si="44"/>
        <v>5</v>
      </c>
      <c r="L431">
        <f t="shared" si="45"/>
        <v>22</v>
      </c>
      <c r="M431" t="str">
        <f t="shared" si="46"/>
        <v>Frais financiers</v>
      </c>
    </row>
    <row r="432" spans="5:13" ht="15" customHeight="1" x14ac:dyDescent="0.25">
      <c r="E432" s="9" t="s">
        <v>398</v>
      </c>
      <c r="F432" s="2" t="s">
        <v>2</v>
      </c>
      <c r="G432" s="3" t="s">
        <v>2</v>
      </c>
      <c r="I432" t="str">
        <f t="shared" si="42"/>
        <v xml:space="preserve">33242 </v>
      </c>
      <c r="J432" t="str">
        <f t="shared" si="43"/>
        <v>33242</v>
      </c>
      <c r="K432">
        <f t="shared" si="44"/>
        <v>5</v>
      </c>
      <c r="L432">
        <f t="shared" si="45"/>
        <v>21</v>
      </c>
      <c r="M432" t="str">
        <f t="shared" si="46"/>
        <v>Impôts et taxes</v>
      </c>
    </row>
    <row r="433" spans="5:13" ht="15" customHeight="1" x14ac:dyDescent="0.25">
      <c r="E433" s="9" t="s">
        <v>399</v>
      </c>
      <c r="F433" s="2" t="s">
        <v>2</v>
      </c>
      <c r="G433" s="3" t="s">
        <v>2</v>
      </c>
      <c r="I433" t="str">
        <f t="shared" si="42"/>
        <v xml:space="preserve">33243 </v>
      </c>
      <c r="J433" t="str">
        <f t="shared" si="43"/>
        <v>33243</v>
      </c>
      <c r="K433">
        <f t="shared" si="44"/>
        <v>5</v>
      </c>
      <c r="L433">
        <f t="shared" si="45"/>
        <v>48</v>
      </c>
      <c r="M433" t="str">
        <f t="shared" si="46"/>
        <v>Frais de publicité et de commercialisation</v>
      </c>
    </row>
    <row r="434" spans="5:13" ht="15" customHeight="1" x14ac:dyDescent="0.25">
      <c r="E434" s="9" t="s">
        <v>400</v>
      </c>
      <c r="F434" s="2" t="s">
        <v>2</v>
      </c>
      <c r="G434" s="3" t="s">
        <v>2</v>
      </c>
      <c r="I434" t="str">
        <f t="shared" ref="I434:I497" si="49">MID(E434,1,6)</f>
        <v xml:space="preserve">33248 </v>
      </c>
      <c r="J434" t="str">
        <f t="shared" si="43"/>
        <v>33248</v>
      </c>
      <c r="K434">
        <f t="shared" si="44"/>
        <v>5</v>
      </c>
      <c r="L434">
        <f t="shared" si="45"/>
        <v>18</v>
      </c>
      <c r="M434" t="str">
        <f t="shared" si="46"/>
        <v>Frais divers</v>
      </c>
    </row>
    <row r="435" spans="5:13" ht="15" customHeight="1" x14ac:dyDescent="0.25">
      <c r="E435" s="8" t="s">
        <v>401</v>
      </c>
      <c r="F435" s="2" t="s">
        <v>2</v>
      </c>
      <c r="G435" s="3" t="s">
        <v>2</v>
      </c>
      <c r="I435" t="str">
        <f t="shared" ref="I435:I436" si="50">MID(E435,1,4)</f>
        <v>3325</v>
      </c>
      <c r="J435" t="str">
        <f t="shared" si="43"/>
        <v>3325</v>
      </c>
      <c r="K435">
        <f t="shared" si="44"/>
        <v>4</v>
      </c>
      <c r="L435">
        <f t="shared" si="45"/>
        <v>34</v>
      </c>
      <c r="M435" t="str">
        <f t="shared" si="46"/>
        <v>Coûts internes de production</v>
      </c>
    </row>
    <row r="436" spans="5:13" ht="15" customHeight="1" x14ac:dyDescent="0.25">
      <c r="E436" s="7" t="s">
        <v>402</v>
      </c>
      <c r="F436" s="2" t="s">
        <v>2</v>
      </c>
      <c r="G436" s="3" t="s">
        <v>2</v>
      </c>
      <c r="I436" t="str">
        <f t="shared" si="50"/>
        <v xml:space="preserve">333 </v>
      </c>
      <c r="J436" t="str">
        <f t="shared" si="43"/>
        <v>333</v>
      </c>
      <c r="K436">
        <f t="shared" si="44"/>
        <v>3</v>
      </c>
      <c r="L436">
        <f t="shared" si="45"/>
        <v>56</v>
      </c>
      <c r="M436" t="str">
        <f t="shared" si="46"/>
        <v>Opérations d'acquisition - réhabilitation - revente</v>
      </c>
    </row>
    <row r="437" spans="5:13" ht="15" customHeight="1" x14ac:dyDescent="0.25">
      <c r="E437" s="8" t="s">
        <v>403</v>
      </c>
      <c r="F437" s="2" t="s">
        <v>2</v>
      </c>
      <c r="G437" s="3" t="s">
        <v>2</v>
      </c>
      <c r="I437" t="str">
        <f>MID(E437,1,4)</f>
        <v>3331</v>
      </c>
      <c r="J437" t="str">
        <f t="shared" si="43"/>
        <v>3331</v>
      </c>
      <c r="K437">
        <f t="shared" si="44"/>
        <v>4</v>
      </c>
      <c r="L437">
        <f t="shared" si="45"/>
        <v>14</v>
      </c>
      <c r="M437" t="str">
        <f t="shared" si="46"/>
        <v>Terrains</v>
      </c>
    </row>
    <row r="438" spans="5:13" ht="15" customHeight="1" x14ac:dyDescent="0.25">
      <c r="E438" s="8" t="s">
        <v>404</v>
      </c>
      <c r="F438" s="2" t="s">
        <v>2</v>
      </c>
      <c r="G438" s="3" t="s">
        <v>2</v>
      </c>
      <c r="I438" t="str">
        <f t="shared" si="49"/>
        <v xml:space="preserve">3332  </v>
      </c>
      <c r="J438" t="str">
        <f t="shared" si="43"/>
        <v>3332</v>
      </c>
      <c r="K438">
        <f t="shared" si="44"/>
        <v>4</v>
      </c>
      <c r="L438">
        <f t="shared" si="45"/>
        <v>31</v>
      </c>
      <c r="M438" t="str">
        <f t="shared" si="46"/>
        <v>Voiries et Réseaux divers</v>
      </c>
    </row>
    <row r="439" spans="5:13" ht="15" customHeight="1" x14ac:dyDescent="0.25">
      <c r="E439" s="23" t="s">
        <v>405</v>
      </c>
      <c r="F439" s="2" t="s">
        <v>2</v>
      </c>
      <c r="G439" s="3" t="s">
        <v>2</v>
      </c>
      <c r="I439" t="str">
        <f t="shared" si="49"/>
        <v xml:space="preserve">3333  </v>
      </c>
      <c r="J439" t="str">
        <f t="shared" si="43"/>
        <v>3333</v>
      </c>
      <c r="K439">
        <f t="shared" si="44"/>
        <v>4</v>
      </c>
      <c r="L439">
        <f t="shared" si="45"/>
        <v>19</v>
      </c>
      <c r="M439" t="str">
        <f t="shared" si="46"/>
        <v>Constructions</v>
      </c>
    </row>
    <row r="440" spans="5:13" ht="15" customHeight="1" x14ac:dyDescent="0.25">
      <c r="E440" s="9" t="s">
        <v>406</v>
      </c>
      <c r="F440" s="2" t="s">
        <v>2</v>
      </c>
      <c r="G440" s="3" t="s">
        <v>2</v>
      </c>
      <c r="I440" t="str">
        <f t="shared" si="49"/>
        <v xml:space="preserve">33331 </v>
      </c>
      <c r="J440" t="str">
        <f t="shared" si="43"/>
        <v>33331</v>
      </c>
      <c r="K440">
        <f t="shared" si="44"/>
        <v>5</v>
      </c>
      <c r="L440">
        <f t="shared" si="45"/>
        <v>16</v>
      </c>
      <c r="M440" t="str">
        <f t="shared" si="46"/>
        <v>Fondations</v>
      </c>
    </row>
    <row r="441" spans="5:13" ht="15" customHeight="1" x14ac:dyDescent="0.25">
      <c r="E441" s="9" t="s">
        <v>407</v>
      </c>
      <c r="F441" s="2" t="s">
        <v>2</v>
      </c>
      <c r="G441" s="3" t="s">
        <v>2</v>
      </c>
      <c r="I441" t="str">
        <f t="shared" si="49"/>
        <v xml:space="preserve">33332 </v>
      </c>
      <c r="J441" t="str">
        <f t="shared" si="43"/>
        <v>33332</v>
      </c>
      <c r="K441">
        <f t="shared" si="44"/>
        <v>5</v>
      </c>
      <c r="L441">
        <f t="shared" si="45"/>
        <v>13</v>
      </c>
      <c r="M441" t="str">
        <f t="shared" si="46"/>
        <v>Travaux</v>
      </c>
    </row>
    <row r="442" spans="5:13" ht="15" customHeight="1" x14ac:dyDescent="0.25">
      <c r="E442" s="9" t="s">
        <v>408</v>
      </c>
      <c r="F442" s="2" t="s">
        <v>2</v>
      </c>
      <c r="G442" s="3" t="s">
        <v>2</v>
      </c>
      <c r="I442" t="str">
        <f t="shared" si="49"/>
        <v xml:space="preserve">33336 </v>
      </c>
      <c r="J442" t="str">
        <f t="shared" si="43"/>
        <v>33336</v>
      </c>
      <c r="K442">
        <f t="shared" si="44"/>
        <v>5</v>
      </c>
      <c r="L442">
        <f t="shared" si="45"/>
        <v>16</v>
      </c>
      <c r="M442" t="str">
        <f t="shared" si="46"/>
        <v>Honoraires</v>
      </c>
    </row>
    <row r="443" spans="5:13" ht="15" customHeight="1" x14ac:dyDescent="0.25">
      <c r="E443" s="8" t="s">
        <v>409</v>
      </c>
      <c r="F443" s="2" t="s">
        <v>2</v>
      </c>
      <c r="G443" s="3" t="s">
        <v>2</v>
      </c>
      <c r="I443" t="str">
        <f>MID(E443,1,4)</f>
        <v>3334</v>
      </c>
      <c r="J443" t="str">
        <f t="shared" si="43"/>
        <v>3334</v>
      </c>
      <c r="K443">
        <f t="shared" si="44"/>
        <v>4</v>
      </c>
      <c r="L443">
        <f t="shared" si="45"/>
        <v>18</v>
      </c>
      <c r="M443" t="str">
        <f t="shared" si="46"/>
        <v>Frais annexes</v>
      </c>
    </row>
    <row r="444" spans="5:13" ht="15" customHeight="1" x14ac:dyDescent="0.25">
      <c r="E444" s="9" t="s">
        <v>410</v>
      </c>
      <c r="F444" s="2" t="s">
        <v>2</v>
      </c>
      <c r="G444" s="3" t="s">
        <v>2</v>
      </c>
      <c r="I444" t="str">
        <f t="shared" si="49"/>
        <v xml:space="preserve">33341 </v>
      </c>
      <c r="J444" t="str">
        <f t="shared" si="43"/>
        <v>33341</v>
      </c>
      <c r="K444">
        <f t="shared" si="44"/>
        <v>5</v>
      </c>
      <c r="L444">
        <f t="shared" si="45"/>
        <v>22</v>
      </c>
      <c r="M444" t="str">
        <f t="shared" si="46"/>
        <v>Frais financiers</v>
      </c>
    </row>
    <row r="445" spans="5:13" ht="15" customHeight="1" x14ac:dyDescent="0.25">
      <c r="E445" s="9" t="s">
        <v>411</v>
      </c>
      <c r="F445" s="2" t="s">
        <v>2</v>
      </c>
      <c r="G445" s="3" t="s">
        <v>2</v>
      </c>
      <c r="I445" t="str">
        <f t="shared" si="49"/>
        <v xml:space="preserve">33342 </v>
      </c>
      <c r="J445" t="str">
        <f t="shared" si="43"/>
        <v>33342</v>
      </c>
      <c r="K445">
        <f t="shared" si="44"/>
        <v>5</v>
      </c>
      <c r="L445">
        <f t="shared" si="45"/>
        <v>21</v>
      </c>
      <c r="M445" t="str">
        <f t="shared" si="46"/>
        <v>Impôts et taxes</v>
      </c>
    </row>
    <row r="446" spans="5:13" ht="15" customHeight="1" x14ac:dyDescent="0.25">
      <c r="E446" s="9" t="s">
        <v>412</v>
      </c>
      <c r="F446" s="2" t="s">
        <v>2</v>
      </c>
      <c r="G446" s="3" t="s">
        <v>2</v>
      </c>
      <c r="I446" t="str">
        <f t="shared" si="49"/>
        <v xml:space="preserve">33343 </v>
      </c>
      <c r="J446" t="str">
        <f t="shared" si="43"/>
        <v>33343</v>
      </c>
      <c r="K446">
        <f t="shared" si="44"/>
        <v>5</v>
      </c>
      <c r="L446">
        <f t="shared" si="45"/>
        <v>32</v>
      </c>
      <c r="M446" t="str">
        <f t="shared" si="46"/>
        <v>Frais de commercialisation</v>
      </c>
    </row>
    <row r="447" spans="5:13" ht="15" customHeight="1" x14ac:dyDescent="0.25">
      <c r="E447" s="9" t="s">
        <v>413</v>
      </c>
      <c r="F447" s="2" t="s">
        <v>2</v>
      </c>
      <c r="G447" s="3" t="s">
        <v>2</v>
      </c>
      <c r="I447" t="str">
        <f t="shared" si="49"/>
        <v xml:space="preserve">33348 </v>
      </c>
      <c r="J447" t="str">
        <f t="shared" si="43"/>
        <v>33348</v>
      </c>
      <c r="K447">
        <f t="shared" si="44"/>
        <v>5</v>
      </c>
      <c r="L447">
        <f t="shared" si="45"/>
        <v>18</v>
      </c>
      <c r="M447" t="str">
        <f t="shared" si="46"/>
        <v>Frais divers</v>
      </c>
    </row>
    <row r="448" spans="5:13" ht="15" customHeight="1" x14ac:dyDescent="0.25">
      <c r="E448" s="8" t="s">
        <v>414</v>
      </c>
      <c r="F448" s="2" t="s">
        <v>2</v>
      </c>
      <c r="G448" s="3" t="s">
        <v>2</v>
      </c>
      <c r="I448" t="str">
        <f t="shared" si="49"/>
        <v xml:space="preserve">3335  </v>
      </c>
      <c r="J448" t="str">
        <f t="shared" si="43"/>
        <v>3335</v>
      </c>
      <c r="K448">
        <f t="shared" si="44"/>
        <v>4</v>
      </c>
      <c r="L448">
        <f t="shared" si="45"/>
        <v>34</v>
      </c>
      <c r="M448" t="str">
        <f t="shared" si="46"/>
        <v>Coûts internes de production</v>
      </c>
    </row>
    <row r="449" spans="5:13" ht="15" customHeight="1" x14ac:dyDescent="0.25">
      <c r="E449" s="7" t="s">
        <v>415</v>
      </c>
      <c r="F449" s="2" t="s">
        <v>2</v>
      </c>
      <c r="G449" s="3" t="s">
        <v>2</v>
      </c>
      <c r="I449" t="str">
        <f t="shared" si="49"/>
        <v xml:space="preserve">334   </v>
      </c>
      <c r="J449" t="str">
        <f t="shared" si="43"/>
        <v>334</v>
      </c>
      <c r="K449">
        <f t="shared" si="44"/>
        <v>3</v>
      </c>
      <c r="L449">
        <f t="shared" si="45"/>
        <v>43</v>
      </c>
      <c r="M449" t="str">
        <f t="shared" si="46"/>
        <v>Construction de maisons individuelles</v>
      </c>
    </row>
    <row r="450" spans="5:13" ht="15" customHeight="1" x14ac:dyDescent="0.25">
      <c r="E450" s="8" t="s">
        <v>416</v>
      </c>
      <c r="F450" s="2" t="s">
        <v>2</v>
      </c>
      <c r="G450" s="3" t="s">
        <v>2</v>
      </c>
      <c r="I450" t="str">
        <f t="shared" si="49"/>
        <v xml:space="preserve">3342  </v>
      </c>
      <c r="J450" t="str">
        <f t="shared" si="43"/>
        <v>3342</v>
      </c>
      <c r="K450">
        <f t="shared" si="44"/>
        <v>4</v>
      </c>
      <c r="L450">
        <f t="shared" si="45"/>
        <v>31</v>
      </c>
      <c r="M450" t="str">
        <f t="shared" si="46"/>
        <v>Voiries et Réseaux divers</v>
      </c>
    </row>
    <row r="451" spans="5:13" ht="15" customHeight="1" x14ac:dyDescent="0.25">
      <c r="E451" s="8" t="s">
        <v>417</v>
      </c>
      <c r="F451" s="2" t="s">
        <v>2</v>
      </c>
      <c r="G451" s="3" t="s">
        <v>2</v>
      </c>
      <c r="I451" t="str">
        <f t="shared" si="49"/>
        <v xml:space="preserve">3343  </v>
      </c>
      <c r="J451" t="str">
        <f t="shared" si="43"/>
        <v>3343</v>
      </c>
      <c r="K451">
        <f t="shared" si="44"/>
        <v>4</v>
      </c>
      <c r="L451">
        <f t="shared" si="45"/>
        <v>19</v>
      </c>
      <c r="M451" t="str">
        <f t="shared" si="46"/>
        <v>Constructions</v>
      </c>
    </row>
    <row r="452" spans="5:13" ht="15" customHeight="1" x14ac:dyDescent="0.25">
      <c r="E452" s="9" t="s">
        <v>418</v>
      </c>
      <c r="F452" s="2" t="s">
        <v>2</v>
      </c>
      <c r="G452" s="3" t="s">
        <v>2</v>
      </c>
      <c r="I452" t="str">
        <f t="shared" si="49"/>
        <v xml:space="preserve">33431 </v>
      </c>
      <c r="J452" t="str">
        <f t="shared" ref="J452:J515" si="51">TRIM(I452)</f>
        <v>33431</v>
      </c>
      <c r="K452">
        <f t="shared" ref="K452:K515" si="52">LEN(J452)</f>
        <v>5</v>
      </c>
      <c r="L452">
        <f t="shared" ref="L452:L515" si="53">LEN(E452)</f>
        <v>16</v>
      </c>
      <c r="M452" t="str">
        <f t="shared" ref="M452:M515" si="54">TRIM(RIGHT(E452,(L452-K452)))</f>
        <v>Fondations</v>
      </c>
    </row>
    <row r="453" spans="5:13" ht="15" customHeight="1" x14ac:dyDescent="0.25">
      <c r="E453" s="9" t="s">
        <v>419</v>
      </c>
      <c r="F453" s="2" t="s">
        <v>2</v>
      </c>
      <c r="G453" s="3" t="s">
        <v>2</v>
      </c>
      <c r="I453" t="str">
        <f t="shared" si="49"/>
        <v xml:space="preserve">33432 </v>
      </c>
      <c r="J453" t="str">
        <f t="shared" si="51"/>
        <v>33432</v>
      </c>
      <c r="K453">
        <f t="shared" si="52"/>
        <v>5</v>
      </c>
      <c r="L453">
        <f t="shared" si="53"/>
        <v>13</v>
      </c>
      <c r="M453" t="str">
        <f t="shared" si="54"/>
        <v>Travaux</v>
      </c>
    </row>
    <row r="454" spans="5:13" ht="15" customHeight="1" x14ac:dyDescent="0.25">
      <c r="E454" s="9" t="s">
        <v>420</v>
      </c>
      <c r="F454" s="2" t="s">
        <v>2</v>
      </c>
      <c r="G454" s="3" t="s">
        <v>2</v>
      </c>
      <c r="I454" t="str">
        <f t="shared" si="49"/>
        <v xml:space="preserve">33436 </v>
      </c>
      <c r="J454" t="str">
        <f t="shared" si="51"/>
        <v>33436</v>
      </c>
      <c r="K454">
        <f t="shared" si="52"/>
        <v>5</v>
      </c>
      <c r="L454">
        <f t="shared" si="53"/>
        <v>16</v>
      </c>
      <c r="M454" t="str">
        <f t="shared" si="54"/>
        <v>Honoraires</v>
      </c>
    </row>
    <row r="455" spans="5:13" ht="15" customHeight="1" x14ac:dyDescent="0.25">
      <c r="E455" s="8" t="s">
        <v>421</v>
      </c>
      <c r="F455" s="2" t="s">
        <v>2</v>
      </c>
      <c r="G455" s="3" t="s">
        <v>2</v>
      </c>
      <c r="I455" t="str">
        <f t="shared" si="49"/>
        <v xml:space="preserve">3344  </v>
      </c>
      <c r="J455" t="str">
        <f t="shared" si="51"/>
        <v>3344</v>
      </c>
      <c r="K455">
        <f t="shared" si="52"/>
        <v>4</v>
      </c>
      <c r="L455">
        <f t="shared" si="53"/>
        <v>19</v>
      </c>
      <c r="M455" t="str">
        <f t="shared" si="54"/>
        <v>Frais annexes</v>
      </c>
    </row>
    <row r="456" spans="5:13" ht="15" customHeight="1" x14ac:dyDescent="0.25">
      <c r="E456" s="9" t="s">
        <v>422</v>
      </c>
      <c r="F456" s="2" t="s">
        <v>2</v>
      </c>
      <c r="G456" s="3" t="s">
        <v>2</v>
      </c>
      <c r="I456" t="str">
        <f t="shared" si="49"/>
        <v xml:space="preserve">33441 </v>
      </c>
      <c r="J456" t="str">
        <f t="shared" si="51"/>
        <v>33441</v>
      </c>
      <c r="K456">
        <f t="shared" si="52"/>
        <v>5</v>
      </c>
      <c r="L456">
        <f t="shared" si="53"/>
        <v>22</v>
      </c>
      <c r="M456" t="str">
        <f t="shared" si="54"/>
        <v>Frais financiers</v>
      </c>
    </row>
    <row r="457" spans="5:13" ht="15" customHeight="1" x14ac:dyDescent="0.25">
      <c r="E457" s="9" t="s">
        <v>423</v>
      </c>
      <c r="F457" s="2" t="s">
        <v>2</v>
      </c>
      <c r="G457" s="3" t="s">
        <v>2</v>
      </c>
      <c r="I457" t="str">
        <f t="shared" si="49"/>
        <v xml:space="preserve">33442 </v>
      </c>
      <c r="J457" t="str">
        <f t="shared" si="51"/>
        <v>33442</v>
      </c>
      <c r="K457">
        <f t="shared" si="52"/>
        <v>5</v>
      </c>
      <c r="L457">
        <f t="shared" si="53"/>
        <v>21</v>
      </c>
      <c r="M457" t="str">
        <f t="shared" si="54"/>
        <v>Impôts et taxes</v>
      </c>
    </row>
    <row r="458" spans="5:13" ht="15" customHeight="1" x14ac:dyDescent="0.25">
      <c r="E458" s="9" t="s">
        <v>424</v>
      </c>
      <c r="F458" s="2" t="s">
        <v>2</v>
      </c>
      <c r="G458" s="3" t="s">
        <v>2</v>
      </c>
      <c r="I458" t="str">
        <f t="shared" si="49"/>
        <v xml:space="preserve">33448 </v>
      </c>
      <c r="J458" t="str">
        <f t="shared" si="51"/>
        <v>33448</v>
      </c>
      <c r="K458">
        <f t="shared" si="52"/>
        <v>5</v>
      </c>
      <c r="L458">
        <f t="shared" si="53"/>
        <v>18</v>
      </c>
      <c r="M458" t="str">
        <f t="shared" si="54"/>
        <v>Frais divers</v>
      </c>
    </row>
    <row r="459" spans="5:13" ht="15" customHeight="1" x14ac:dyDescent="0.25">
      <c r="E459" s="8" t="s">
        <v>425</v>
      </c>
      <c r="F459" s="2" t="s">
        <v>2</v>
      </c>
      <c r="G459" s="3" t="s">
        <v>2</v>
      </c>
      <c r="I459" t="str">
        <f t="shared" ref="I459:I461" si="55">MID(E459,1,4)</f>
        <v>3345</v>
      </c>
      <c r="J459" t="str">
        <f t="shared" si="51"/>
        <v>3345</v>
      </c>
      <c r="K459">
        <f t="shared" si="52"/>
        <v>4</v>
      </c>
      <c r="L459">
        <f t="shared" si="53"/>
        <v>34</v>
      </c>
      <c r="M459" t="str">
        <f t="shared" si="54"/>
        <v>Coûts internes de production</v>
      </c>
    </row>
    <row r="460" spans="5:13" x14ac:dyDescent="0.25">
      <c r="E460" s="7" t="s">
        <v>426</v>
      </c>
      <c r="F460" s="2" t="s">
        <v>2</v>
      </c>
      <c r="G460" s="3" t="s">
        <v>2</v>
      </c>
      <c r="I460" t="str">
        <f t="shared" si="55"/>
        <v xml:space="preserve">337 </v>
      </c>
      <c r="J460" t="str">
        <f t="shared" si="51"/>
        <v>337</v>
      </c>
      <c r="K460">
        <f t="shared" si="52"/>
        <v>3</v>
      </c>
      <c r="L460">
        <f t="shared" si="53"/>
        <v>11</v>
      </c>
      <c r="M460" t="str">
        <f t="shared" si="54"/>
        <v>Divers</v>
      </c>
    </row>
    <row r="461" spans="5:13" ht="15" customHeight="1" x14ac:dyDescent="0.25">
      <c r="E461" s="8" t="s">
        <v>427</v>
      </c>
      <c r="F461" s="2" t="s">
        <v>2</v>
      </c>
      <c r="G461" s="3" t="s">
        <v>2</v>
      </c>
      <c r="I461" t="str">
        <f t="shared" si="55"/>
        <v>3371</v>
      </c>
      <c r="J461" t="str">
        <f t="shared" si="51"/>
        <v>3371</v>
      </c>
      <c r="K461">
        <f t="shared" si="52"/>
        <v>4</v>
      </c>
      <c r="L461">
        <f t="shared" si="53"/>
        <v>14</v>
      </c>
      <c r="M461" t="str">
        <f t="shared" si="54"/>
        <v>Terrains</v>
      </c>
    </row>
    <row r="462" spans="5:13" ht="15" customHeight="1" x14ac:dyDescent="0.25">
      <c r="E462" s="8" t="s">
        <v>428</v>
      </c>
      <c r="F462" s="2" t="s">
        <v>2</v>
      </c>
      <c r="G462" s="3" t="s">
        <v>2</v>
      </c>
      <c r="I462" t="str">
        <f>MID(E462,1,4)</f>
        <v>3372</v>
      </c>
      <c r="J462" t="str">
        <f t="shared" si="51"/>
        <v>3372</v>
      </c>
      <c r="K462">
        <f t="shared" si="52"/>
        <v>4</v>
      </c>
      <c r="L462">
        <f t="shared" si="53"/>
        <v>31</v>
      </c>
      <c r="M462" t="str">
        <f t="shared" si="54"/>
        <v>Voiries et Réseaux divers</v>
      </c>
    </row>
    <row r="463" spans="5:13" ht="15" customHeight="1" x14ac:dyDescent="0.25">
      <c r="E463" s="8" t="s">
        <v>429</v>
      </c>
      <c r="F463" s="2" t="s">
        <v>2</v>
      </c>
      <c r="G463" s="3" t="s">
        <v>2</v>
      </c>
      <c r="I463" t="str">
        <f t="shared" si="49"/>
        <v xml:space="preserve">3373  </v>
      </c>
      <c r="J463" t="str">
        <f t="shared" si="51"/>
        <v>3373</v>
      </c>
      <c r="K463">
        <f t="shared" si="52"/>
        <v>4</v>
      </c>
      <c r="L463">
        <f t="shared" si="53"/>
        <v>19</v>
      </c>
      <c r="M463" t="str">
        <f t="shared" si="54"/>
        <v>Constructions</v>
      </c>
    </row>
    <row r="464" spans="5:13" ht="15" customHeight="1" x14ac:dyDescent="0.25">
      <c r="E464" s="9" t="s">
        <v>430</v>
      </c>
      <c r="F464" s="2" t="s">
        <v>2</v>
      </c>
      <c r="G464" s="3" t="s">
        <v>2</v>
      </c>
      <c r="I464" t="str">
        <f t="shared" si="49"/>
        <v xml:space="preserve">33731 </v>
      </c>
      <c r="J464" t="str">
        <f t="shared" si="51"/>
        <v>33731</v>
      </c>
      <c r="K464">
        <f t="shared" si="52"/>
        <v>5</v>
      </c>
      <c r="L464">
        <f t="shared" si="53"/>
        <v>16</v>
      </c>
      <c r="M464" t="str">
        <f t="shared" si="54"/>
        <v>Fondations</v>
      </c>
    </row>
    <row r="465" spans="5:13" ht="15" customHeight="1" x14ac:dyDescent="0.25">
      <c r="E465" s="9" t="s">
        <v>431</v>
      </c>
      <c r="F465" s="2" t="s">
        <v>2</v>
      </c>
      <c r="G465" s="3" t="s">
        <v>2</v>
      </c>
      <c r="I465" t="str">
        <f t="shared" si="49"/>
        <v xml:space="preserve">33732 </v>
      </c>
      <c r="J465" t="str">
        <f t="shared" si="51"/>
        <v>33732</v>
      </c>
      <c r="K465">
        <f t="shared" si="52"/>
        <v>5</v>
      </c>
      <c r="L465">
        <f t="shared" si="53"/>
        <v>13</v>
      </c>
      <c r="M465" t="str">
        <f t="shared" si="54"/>
        <v>Travaux</v>
      </c>
    </row>
    <row r="466" spans="5:13" ht="15" customHeight="1" x14ac:dyDescent="0.25">
      <c r="E466" s="9" t="s">
        <v>432</v>
      </c>
      <c r="F466" s="2" t="s">
        <v>2</v>
      </c>
      <c r="G466" s="3" t="s">
        <v>2</v>
      </c>
      <c r="I466" t="str">
        <f t="shared" si="49"/>
        <v xml:space="preserve">33736 </v>
      </c>
      <c r="J466" t="str">
        <f t="shared" si="51"/>
        <v>33736</v>
      </c>
      <c r="K466">
        <f t="shared" si="52"/>
        <v>5</v>
      </c>
      <c r="L466">
        <f t="shared" si="53"/>
        <v>16</v>
      </c>
      <c r="M466" t="str">
        <f t="shared" si="54"/>
        <v>Honoraires</v>
      </c>
    </row>
    <row r="467" spans="5:13" ht="15" customHeight="1" x14ac:dyDescent="0.25">
      <c r="E467" s="8" t="s">
        <v>433</v>
      </c>
      <c r="F467" s="2" t="s">
        <v>2</v>
      </c>
      <c r="G467" s="3" t="s">
        <v>2</v>
      </c>
      <c r="I467" t="str">
        <f t="shared" si="49"/>
        <v xml:space="preserve">3374  </v>
      </c>
      <c r="J467" t="str">
        <f t="shared" si="51"/>
        <v>3374</v>
      </c>
      <c r="K467">
        <f t="shared" si="52"/>
        <v>4</v>
      </c>
      <c r="L467">
        <f t="shared" si="53"/>
        <v>19</v>
      </c>
      <c r="M467" t="str">
        <f t="shared" si="54"/>
        <v>Frais annexes</v>
      </c>
    </row>
    <row r="468" spans="5:13" ht="15" customHeight="1" x14ac:dyDescent="0.25">
      <c r="E468" s="9" t="s">
        <v>434</v>
      </c>
      <c r="F468" s="2" t="s">
        <v>2</v>
      </c>
      <c r="G468" s="3" t="s">
        <v>2</v>
      </c>
      <c r="I468" t="str">
        <f t="shared" si="49"/>
        <v xml:space="preserve">33741 </v>
      </c>
      <c r="J468" t="str">
        <f t="shared" si="51"/>
        <v>33741</v>
      </c>
      <c r="K468">
        <f t="shared" si="52"/>
        <v>5</v>
      </c>
      <c r="L468">
        <f t="shared" si="53"/>
        <v>22</v>
      </c>
      <c r="M468" t="str">
        <f t="shared" si="54"/>
        <v>Frais financiers</v>
      </c>
    </row>
    <row r="469" spans="5:13" ht="15" customHeight="1" x14ac:dyDescent="0.25">
      <c r="E469" s="9" t="s">
        <v>435</v>
      </c>
      <c r="F469" s="2" t="s">
        <v>2</v>
      </c>
      <c r="G469" s="3" t="s">
        <v>2</v>
      </c>
      <c r="I469" t="str">
        <f t="shared" si="49"/>
        <v xml:space="preserve">33742 </v>
      </c>
      <c r="J469" t="str">
        <f t="shared" si="51"/>
        <v>33742</v>
      </c>
      <c r="K469">
        <f t="shared" si="52"/>
        <v>5</v>
      </c>
      <c r="L469">
        <f t="shared" si="53"/>
        <v>21</v>
      </c>
      <c r="M469" t="str">
        <f t="shared" si="54"/>
        <v>Impôts et taxes</v>
      </c>
    </row>
    <row r="470" spans="5:13" ht="15" customHeight="1" x14ac:dyDescent="0.25">
      <c r="E470" s="9" t="s">
        <v>436</v>
      </c>
      <c r="F470" s="2" t="s">
        <v>2</v>
      </c>
      <c r="G470" s="3" t="s">
        <v>2</v>
      </c>
      <c r="I470" t="str">
        <f t="shared" si="49"/>
        <v xml:space="preserve">33743 </v>
      </c>
      <c r="J470" t="str">
        <f t="shared" si="51"/>
        <v>33743</v>
      </c>
      <c r="K470">
        <f t="shared" si="52"/>
        <v>5</v>
      </c>
      <c r="L470">
        <f t="shared" si="53"/>
        <v>32</v>
      </c>
      <c r="M470" t="str">
        <f t="shared" si="54"/>
        <v>Frais de commercialisation</v>
      </c>
    </row>
    <row r="471" spans="5:13" ht="15" customHeight="1" x14ac:dyDescent="0.25">
      <c r="E471" s="9" t="s">
        <v>437</v>
      </c>
      <c r="F471" s="2" t="s">
        <v>2</v>
      </c>
      <c r="G471" s="3" t="s">
        <v>2</v>
      </c>
      <c r="I471" t="str">
        <f t="shared" si="49"/>
        <v xml:space="preserve">33748 </v>
      </c>
      <c r="J471" t="str">
        <f t="shared" si="51"/>
        <v>33748</v>
      </c>
      <c r="K471">
        <f t="shared" si="52"/>
        <v>5</v>
      </c>
      <c r="L471">
        <f t="shared" si="53"/>
        <v>18</v>
      </c>
      <c r="M471" t="str">
        <f t="shared" si="54"/>
        <v>Frais divers</v>
      </c>
    </row>
    <row r="472" spans="5:13" ht="15" customHeight="1" x14ac:dyDescent="0.25">
      <c r="E472" s="8" t="s">
        <v>438</v>
      </c>
      <c r="F472" s="2" t="s">
        <v>2</v>
      </c>
      <c r="G472" s="3" t="s">
        <v>2</v>
      </c>
      <c r="I472" t="str">
        <f t="shared" ref="I472:I475" si="56">MID(E472,1,4)</f>
        <v>3375</v>
      </c>
      <c r="J472" t="str">
        <f t="shared" si="51"/>
        <v>3375</v>
      </c>
      <c r="K472">
        <f t="shared" si="52"/>
        <v>4</v>
      </c>
      <c r="L472">
        <f t="shared" si="53"/>
        <v>34</v>
      </c>
      <c r="M472" t="str">
        <f t="shared" si="54"/>
        <v>Coûts internes de production</v>
      </c>
    </row>
    <row r="473" spans="5:13" ht="15" customHeight="1" x14ac:dyDescent="0.25">
      <c r="E473" s="7" t="s">
        <v>439</v>
      </c>
      <c r="F473" s="2" t="s">
        <v>2</v>
      </c>
      <c r="G473" s="3" t="s">
        <v>2</v>
      </c>
      <c r="I473" t="str">
        <f t="shared" si="56"/>
        <v xml:space="preserve">339 </v>
      </c>
      <c r="J473" t="str">
        <f t="shared" si="51"/>
        <v>339</v>
      </c>
      <c r="K473">
        <f t="shared" si="52"/>
        <v>3</v>
      </c>
      <c r="L473">
        <f t="shared" si="53"/>
        <v>43</v>
      </c>
      <c r="M473" t="str">
        <f t="shared" si="54"/>
        <v>Sorties partielles Immeubles en cours</v>
      </c>
    </row>
    <row r="474" spans="5:13" ht="15" customHeight="1" x14ac:dyDescent="0.25">
      <c r="E474" s="8" t="s">
        <v>440</v>
      </c>
      <c r="F474" s="2" t="s">
        <v>2</v>
      </c>
      <c r="G474" s="3" t="s">
        <v>2</v>
      </c>
      <c r="I474" t="str">
        <f t="shared" si="56"/>
        <v>3392</v>
      </c>
      <c r="J474" t="str">
        <f t="shared" si="51"/>
        <v>3392</v>
      </c>
      <c r="K474">
        <f t="shared" si="52"/>
        <v>4</v>
      </c>
      <c r="L474">
        <f t="shared" si="53"/>
        <v>84</v>
      </c>
      <c r="M474" t="str">
        <f t="shared" si="54"/>
        <v>Sorties partielles Immeubles en cours opérations groupées Constructions neuves</v>
      </c>
    </row>
    <row r="475" spans="5:13" ht="15" customHeight="1" x14ac:dyDescent="0.25">
      <c r="E475" s="8" t="s">
        <v>441</v>
      </c>
      <c r="F475" s="2" t="s">
        <v>2</v>
      </c>
      <c r="G475" s="3" t="s">
        <v>2</v>
      </c>
      <c r="I475" t="str">
        <f t="shared" si="56"/>
        <v>3398</v>
      </c>
      <c r="J475" t="str">
        <f t="shared" si="51"/>
        <v>3398</v>
      </c>
      <c r="K475">
        <f t="shared" si="52"/>
        <v>4</v>
      </c>
      <c r="L475">
        <f t="shared" si="53"/>
        <v>12</v>
      </c>
      <c r="M475" t="str">
        <f t="shared" si="54"/>
        <v>Autres</v>
      </c>
    </row>
    <row r="476" spans="5:13" ht="15" customHeight="1" x14ac:dyDescent="0.25">
      <c r="E476" s="4" t="s">
        <v>442</v>
      </c>
      <c r="F476" s="5" t="s">
        <v>2</v>
      </c>
      <c r="G476" s="6" t="s">
        <v>2</v>
      </c>
      <c r="I476" t="str">
        <f t="shared" ref="I476:I485" si="57">MID(E476,1,4)</f>
        <v xml:space="preserve">35  </v>
      </c>
      <c r="J476" t="str">
        <f t="shared" si="51"/>
        <v>35</v>
      </c>
      <c r="K476">
        <f t="shared" si="52"/>
        <v>2</v>
      </c>
      <c r="L476">
        <f t="shared" si="53"/>
        <v>22</v>
      </c>
      <c r="M476" t="str">
        <f t="shared" si="54"/>
        <v>IMMEUBLES ACHEVES</v>
      </c>
    </row>
    <row r="477" spans="5:13" ht="15" customHeight="1" x14ac:dyDescent="0.25">
      <c r="E477" s="7" t="s">
        <v>443</v>
      </c>
      <c r="F477" s="2" t="s">
        <v>2</v>
      </c>
      <c r="G477" s="3" t="s">
        <v>2</v>
      </c>
      <c r="I477" t="str">
        <f t="shared" si="57"/>
        <v xml:space="preserve">351 </v>
      </c>
      <c r="J477" t="str">
        <f t="shared" si="51"/>
        <v>351</v>
      </c>
      <c r="K477">
        <f t="shared" si="52"/>
        <v>3</v>
      </c>
      <c r="L477">
        <f t="shared" si="53"/>
        <v>39</v>
      </c>
      <c r="M477" t="str">
        <f t="shared" si="54"/>
        <v>Lotissements et terrains aménagés</v>
      </c>
    </row>
    <row r="478" spans="5:13" ht="15" customHeight="1" x14ac:dyDescent="0.25">
      <c r="E478" s="7" t="s">
        <v>444</v>
      </c>
      <c r="F478" s="2" t="s">
        <v>2</v>
      </c>
      <c r="G478" s="3" t="s">
        <v>2</v>
      </c>
      <c r="I478" t="str">
        <f t="shared" si="57"/>
        <v xml:space="preserve">352 </v>
      </c>
      <c r="J478" t="str">
        <f t="shared" si="51"/>
        <v>352</v>
      </c>
      <c r="K478">
        <f t="shared" si="52"/>
        <v>3</v>
      </c>
      <c r="L478">
        <f t="shared" si="53"/>
        <v>47</v>
      </c>
      <c r="M478" t="str">
        <f t="shared" si="54"/>
        <v>Opérations groupées, constructions neuves</v>
      </c>
    </row>
    <row r="479" spans="5:13" ht="15" customHeight="1" x14ac:dyDescent="0.25">
      <c r="E479" s="7" t="s">
        <v>445</v>
      </c>
      <c r="F479" s="2" t="s">
        <v>2</v>
      </c>
      <c r="G479" s="3" t="s">
        <v>2</v>
      </c>
      <c r="I479" t="str">
        <f t="shared" si="57"/>
        <v xml:space="preserve">353 </v>
      </c>
      <c r="J479" t="str">
        <f t="shared" si="51"/>
        <v>353</v>
      </c>
      <c r="K479">
        <f t="shared" si="52"/>
        <v>3</v>
      </c>
      <c r="L479">
        <f t="shared" si="53"/>
        <v>54</v>
      </c>
      <c r="M479" t="str">
        <f t="shared" si="54"/>
        <v>Opérations d'acquisition- réhabilitation-revente</v>
      </c>
    </row>
    <row r="480" spans="5:13" ht="15" customHeight="1" x14ac:dyDescent="0.25">
      <c r="E480" s="16" t="s">
        <v>446</v>
      </c>
      <c r="F480" s="2" t="s">
        <v>2</v>
      </c>
      <c r="G480" s="3" t="s">
        <v>2</v>
      </c>
      <c r="I480" t="str">
        <f t="shared" si="57"/>
        <v xml:space="preserve">354 </v>
      </c>
      <c r="J480" t="str">
        <f t="shared" si="51"/>
        <v>354</v>
      </c>
      <c r="K480">
        <f t="shared" si="52"/>
        <v>3</v>
      </c>
      <c r="L480">
        <f t="shared" si="53"/>
        <v>44</v>
      </c>
      <c r="M480" t="str">
        <f t="shared" si="54"/>
        <v>Constructions de maisons individuelles</v>
      </c>
    </row>
    <row r="481" spans="5:13" ht="15" customHeight="1" x14ac:dyDescent="0.25">
      <c r="E481" s="7" t="s">
        <v>447</v>
      </c>
      <c r="F481" s="2" t="s">
        <v>2</v>
      </c>
      <c r="G481" s="3" t="s">
        <v>2</v>
      </c>
      <c r="I481" t="str">
        <f t="shared" si="57"/>
        <v xml:space="preserve">357 </v>
      </c>
      <c r="J481" t="str">
        <f t="shared" si="51"/>
        <v>357</v>
      </c>
      <c r="K481">
        <f t="shared" si="52"/>
        <v>3</v>
      </c>
      <c r="L481">
        <f t="shared" si="53"/>
        <v>28</v>
      </c>
      <c r="M481" t="str">
        <f t="shared" si="54"/>
        <v>Autres travaux achevés</v>
      </c>
    </row>
    <row r="482" spans="5:13" ht="15" customHeight="1" x14ac:dyDescent="0.25">
      <c r="E482" s="7" t="s">
        <v>448</v>
      </c>
      <c r="F482" s="2" t="s">
        <v>2</v>
      </c>
      <c r="G482" s="3" t="s">
        <v>2</v>
      </c>
      <c r="I482" t="str">
        <f t="shared" si="57"/>
        <v xml:space="preserve">358 </v>
      </c>
      <c r="J482" t="str">
        <f t="shared" si="51"/>
        <v>358</v>
      </c>
      <c r="K482">
        <f t="shared" si="52"/>
        <v>3</v>
      </c>
      <c r="L482">
        <f t="shared" si="53"/>
        <v>36</v>
      </c>
      <c r="M482" t="str">
        <f t="shared" si="54"/>
        <v>Logements temporairement loués</v>
      </c>
    </row>
    <row r="483" spans="5:13" ht="15" customHeight="1" x14ac:dyDescent="0.25">
      <c r="E483" s="8" t="s">
        <v>449</v>
      </c>
      <c r="F483" s="2" t="s">
        <v>2</v>
      </c>
      <c r="G483" s="3" t="s">
        <v>2</v>
      </c>
      <c r="I483" t="str">
        <f t="shared" si="57"/>
        <v>3581</v>
      </c>
      <c r="J483" t="str">
        <f t="shared" si="51"/>
        <v>3581</v>
      </c>
      <c r="K483">
        <f t="shared" si="52"/>
        <v>4</v>
      </c>
      <c r="L483">
        <f t="shared" si="53"/>
        <v>24</v>
      </c>
      <c r="M483" t="str">
        <f t="shared" si="54"/>
        <v>Location-accession</v>
      </c>
    </row>
    <row r="484" spans="5:13" ht="15" customHeight="1" x14ac:dyDescent="0.25">
      <c r="E484" s="8" t="s">
        <v>450</v>
      </c>
      <c r="F484" s="2" t="s">
        <v>2</v>
      </c>
      <c r="G484" s="3" t="s">
        <v>2</v>
      </c>
      <c r="I484" t="str">
        <f t="shared" si="57"/>
        <v>3587</v>
      </c>
      <c r="J484" t="str">
        <f t="shared" si="51"/>
        <v>3587</v>
      </c>
      <c r="K484">
        <f t="shared" si="52"/>
        <v>4</v>
      </c>
      <c r="L484">
        <f t="shared" si="53"/>
        <v>22</v>
      </c>
      <c r="M484" t="str">
        <f t="shared" si="54"/>
        <v>Autres logements</v>
      </c>
    </row>
    <row r="485" spans="5:13" ht="15" customHeight="1" x14ac:dyDescent="0.25">
      <c r="E485" s="7" t="s">
        <v>451</v>
      </c>
      <c r="F485" s="2" t="s">
        <v>2</v>
      </c>
      <c r="G485" s="3" t="s">
        <v>2</v>
      </c>
      <c r="I485" t="str">
        <f t="shared" si="57"/>
        <v xml:space="preserve">359 </v>
      </c>
      <c r="J485" t="str">
        <f t="shared" si="51"/>
        <v>359</v>
      </c>
      <c r="K485">
        <f t="shared" si="52"/>
        <v>3</v>
      </c>
      <c r="L485">
        <f t="shared" si="53"/>
        <v>73</v>
      </c>
      <c r="M485" t="str">
        <f t="shared" si="54"/>
        <v>Coût des lots achevés sortis du stock (compte créditeur de l'actif)</v>
      </c>
    </row>
    <row r="486" spans="5:13" ht="15" customHeight="1" x14ac:dyDescent="0.25">
      <c r="E486" s="8" t="s">
        <v>452</v>
      </c>
      <c r="F486" s="2" t="s">
        <v>2</v>
      </c>
      <c r="G486" s="3" t="s">
        <v>2</v>
      </c>
      <c r="I486" t="str">
        <f t="shared" ref="I486:I488" si="58">MID(E486,1,4)</f>
        <v>3591</v>
      </c>
      <c r="J486" t="str">
        <f t="shared" si="51"/>
        <v>3591</v>
      </c>
      <c r="K486">
        <f t="shared" si="52"/>
        <v>4</v>
      </c>
      <c r="L486">
        <f t="shared" si="53"/>
        <v>34</v>
      </c>
      <c r="M486" t="str">
        <f t="shared" si="54"/>
        <v>Coût des lots achevés vendus</v>
      </c>
    </row>
    <row r="487" spans="5:13" ht="15" customHeight="1" x14ac:dyDescent="0.25">
      <c r="E487" s="8" t="s">
        <v>453</v>
      </c>
      <c r="F487" s="2" t="s">
        <v>2</v>
      </c>
      <c r="G487" s="3" t="s">
        <v>2</v>
      </c>
      <c r="I487" t="str">
        <f t="shared" si="58"/>
        <v>3592</v>
      </c>
      <c r="J487" t="str">
        <f t="shared" si="51"/>
        <v>3592</v>
      </c>
      <c r="K487">
        <f t="shared" si="52"/>
        <v>4</v>
      </c>
      <c r="L487">
        <f t="shared" si="53"/>
        <v>39</v>
      </c>
      <c r="M487" t="str">
        <f t="shared" si="54"/>
        <v>Coût des lots achevés immobilisés</v>
      </c>
    </row>
    <row r="488" spans="5:13" ht="15" customHeight="1" x14ac:dyDescent="0.25">
      <c r="E488" s="4" t="s">
        <v>454</v>
      </c>
      <c r="F488" s="5" t="s">
        <v>2</v>
      </c>
      <c r="G488" s="6" t="s">
        <v>2</v>
      </c>
      <c r="I488" t="str">
        <f t="shared" si="58"/>
        <v xml:space="preserve">36  </v>
      </c>
      <c r="J488" t="str">
        <f t="shared" si="51"/>
        <v>36</v>
      </c>
      <c r="K488">
        <f t="shared" si="52"/>
        <v>2</v>
      </c>
      <c r="L488">
        <f t="shared" si="53"/>
        <v>39</v>
      </c>
      <c r="M488" t="str">
        <f t="shared" si="54"/>
        <v>STOCKS PROVENANT D'IMMOBILISATIONS</v>
      </c>
    </row>
    <row r="489" spans="5:13" ht="15" customHeight="1" x14ac:dyDescent="0.25">
      <c r="E489" s="7" t="s">
        <v>455</v>
      </c>
      <c r="F489" s="2" t="s">
        <v>2</v>
      </c>
      <c r="G489" s="3" t="s">
        <v>2</v>
      </c>
      <c r="I489" t="str">
        <f>MID(E489,1,4)</f>
        <v xml:space="preserve">361 </v>
      </c>
      <c r="J489" t="str">
        <f t="shared" si="51"/>
        <v>361</v>
      </c>
      <c r="K489">
        <f t="shared" si="52"/>
        <v>3</v>
      </c>
      <c r="L489">
        <f t="shared" si="53"/>
        <v>53</v>
      </c>
      <c r="M489" t="str">
        <f t="shared" si="54"/>
        <v>Terrains à aménager provenant d'immobilisations</v>
      </c>
    </row>
    <row r="490" spans="5:13" ht="15" customHeight="1" x14ac:dyDescent="0.25">
      <c r="E490" s="8" t="s">
        <v>456</v>
      </c>
      <c r="F490" s="2" t="s">
        <v>2</v>
      </c>
      <c r="G490" s="3" t="s">
        <v>2</v>
      </c>
      <c r="I490" t="str">
        <f t="shared" ref="I490:I494" si="59">MID(E490,1,4)</f>
        <v>3631</v>
      </c>
      <c r="J490" t="str">
        <f t="shared" si="51"/>
        <v>3631</v>
      </c>
      <c r="K490">
        <f t="shared" si="52"/>
        <v>4</v>
      </c>
      <c r="L490">
        <f t="shared" si="53"/>
        <v>80</v>
      </c>
      <c r="M490" t="str">
        <f t="shared" si="54"/>
        <v>Lotissements et terrains en cours d'aménagement provenant d'immobilisations</v>
      </c>
    </row>
    <row r="491" spans="5:13" ht="15" customHeight="1" x14ac:dyDescent="0.25">
      <c r="E491" s="23" t="s">
        <v>457</v>
      </c>
      <c r="F491" s="2" t="s">
        <v>2</v>
      </c>
      <c r="G491" s="3" t="s">
        <v>2</v>
      </c>
      <c r="I491" t="str">
        <f t="shared" si="59"/>
        <v>3632</v>
      </c>
      <c r="J491" t="str">
        <f t="shared" si="51"/>
        <v>3632</v>
      </c>
      <c r="K491">
        <f t="shared" si="52"/>
        <v>4</v>
      </c>
      <c r="L491">
        <f t="shared" si="53"/>
        <v>88</v>
      </c>
      <c r="M491" t="str">
        <f t="shared" si="54"/>
        <v>Terrains des opérations groupées - Constructions neuves provenant d'immobilisations</v>
      </c>
    </row>
    <row r="492" spans="5:13" ht="15" customHeight="1" x14ac:dyDescent="0.25">
      <c r="E492" s="4" t="s">
        <v>458</v>
      </c>
      <c r="F492" s="5" t="s">
        <v>2</v>
      </c>
      <c r="G492" s="6" t="s">
        <v>2</v>
      </c>
      <c r="I492" t="str">
        <f t="shared" si="59"/>
        <v xml:space="preserve">37  </v>
      </c>
      <c r="J492" t="str">
        <f t="shared" si="51"/>
        <v>37</v>
      </c>
      <c r="K492">
        <f t="shared" si="52"/>
        <v>2</v>
      </c>
      <c r="L492">
        <f t="shared" si="53"/>
        <v>81</v>
      </c>
      <c r="M492" t="str">
        <f t="shared" si="54"/>
        <v>IMMEUBLES ACQUIS PAR RESOLUTION DE VENTE, ADJUDICATION OU GARANTIE DE RACHAT</v>
      </c>
    </row>
    <row r="493" spans="5:13" ht="15" customHeight="1" x14ac:dyDescent="0.25">
      <c r="E493" s="4" t="s">
        <v>459</v>
      </c>
      <c r="F493" s="5" t="s">
        <v>2</v>
      </c>
      <c r="G493" s="6" t="s">
        <v>2</v>
      </c>
      <c r="I493" t="str">
        <f t="shared" si="59"/>
        <v xml:space="preserve">39  </v>
      </c>
      <c r="J493" t="str">
        <f t="shared" si="51"/>
        <v>39</v>
      </c>
      <c r="K493">
        <f t="shared" si="52"/>
        <v>2</v>
      </c>
      <c r="L493">
        <f t="shared" si="53"/>
        <v>40</v>
      </c>
      <c r="M493" t="str">
        <f t="shared" si="54"/>
        <v>DEPRECIATION DES STOCKS ET EN COURS</v>
      </c>
    </row>
    <row r="494" spans="5:13" ht="15" customHeight="1" x14ac:dyDescent="0.25">
      <c r="E494" s="7" t="s">
        <v>460</v>
      </c>
      <c r="F494" s="2" t="s">
        <v>2</v>
      </c>
      <c r="G494" s="3" t="s">
        <v>2</v>
      </c>
      <c r="I494" t="str">
        <f t="shared" si="59"/>
        <v xml:space="preserve">391 </v>
      </c>
      <c r="J494" t="str">
        <f t="shared" si="51"/>
        <v>391</v>
      </c>
      <c r="K494">
        <f t="shared" si="52"/>
        <v>3</v>
      </c>
      <c r="L494">
        <f t="shared" si="53"/>
        <v>42</v>
      </c>
      <c r="M494" t="str">
        <f t="shared" si="54"/>
        <v>Dépréciation des terrains à aménager</v>
      </c>
    </row>
    <row r="495" spans="5:13" ht="15" customHeight="1" x14ac:dyDescent="0.25">
      <c r="E495" s="7" t="s">
        <v>461</v>
      </c>
      <c r="F495" s="2" t="s">
        <v>2</v>
      </c>
      <c r="G495" s="3" t="s">
        <v>2</v>
      </c>
      <c r="I495" t="str">
        <f t="shared" si="49"/>
        <v xml:space="preserve">392   </v>
      </c>
      <c r="J495" t="str">
        <f t="shared" si="51"/>
        <v>392</v>
      </c>
      <c r="K495">
        <f t="shared" si="52"/>
        <v>3</v>
      </c>
      <c r="L495">
        <f t="shared" si="53"/>
        <v>41</v>
      </c>
      <c r="M495" t="str">
        <f t="shared" si="54"/>
        <v>Dépréciation des approvisionnements</v>
      </c>
    </row>
    <row r="496" spans="5:13" ht="15" customHeight="1" x14ac:dyDescent="0.25">
      <c r="E496" s="7" t="s">
        <v>462</v>
      </c>
      <c r="F496" s="2" t="s">
        <v>2</v>
      </c>
      <c r="G496" s="3" t="s">
        <v>2</v>
      </c>
      <c r="I496" t="str">
        <f t="shared" si="49"/>
        <v xml:space="preserve">393   </v>
      </c>
      <c r="J496" t="str">
        <f t="shared" si="51"/>
        <v>393</v>
      </c>
      <c r="K496">
        <f t="shared" si="52"/>
        <v>3</v>
      </c>
      <c r="L496">
        <f t="shared" si="53"/>
        <v>41</v>
      </c>
      <c r="M496" t="str">
        <f t="shared" si="54"/>
        <v>Dépréciation des immeubles en cours</v>
      </c>
    </row>
    <row r="497" spans="5:13" ht="15" customHeight="1" x14ac:dyDescent="0.25">
      <c r="E497" s="7" t="s">
        <v>463</v>
      </c>
      <c r="F497" s="2" t="s">
        <v>2</v>
      </c>
      <c r="G497" s="3" t="s">
        <v>2</v>
      </c>
      <c r="I497" t="str">
        <f t="shared" si="49"/>
        <v xml:space="preserve">395   </v>
      </c>
      <c r="J497" t="str">
        <f t="shared" si="51"/>
        <v>395</v>
      </c>
      <c r="K497">
        <f t="shared" si="52"/>
        <v>3</v>
      </c>
      <c r="L497">
        <f t="shared" si="53"/>
        <v>40</v>
      </c>
      <c r="M497" t="str">
        <f t="shared" si="54"/>
        <v>Dépréciation des immeubles achevés</v>
      </c>
    </row>
    <row r="498" spans="5:13" ht="15" customHeight="1" x14ac:dyDescent="0.25">
      <c r="E498" s="8" t="s">
        <v>464</v>
      </c>
      <c r="F498" s="2" t="s">
        <v>2</v>
      </c>
      <c r="G498" s="3" t="s">
        <v>2</v>
      </c>
      <c r="I498" t="str">
        <f t="shared" ref="I498:I560" si="60">MID(E498,1,6)</f>
        <v xml:space="preserve">3951  </v>
      </c>
      <c r="J498" t="str">
        <f t="shared" si="51"/>
        <v>3951</v>
      </c>
      <c r="K498">
        <f t="shared" si="52"/>
        <v>4</v>
      </c>
      <c r="L498">
        <f t="shared" si="53"/>
        <v>28</v>
      </c>
      <c r="M498" t="str">
        <f t="shared" si="54"/>
        <v>Disponibles à la vente</v>
      </c>
    </row>
    <row r="499" spans="5:13" ht="15" customHeight="1" x14ac:dyDescent="0.25">
      <c r="E499" s="8" t="s">
        <v>465</v>
      </c>
      <c r="F499" s="2" t="s">
        <v>2</v>
      </c>
      <c r="G499" s="3" t="s">
        <v>2</v>
      </c>
      <c r="I499" t="str">
        <f t="shared" si="60"/>
        <v xml:space="preserve">3958  </v>
      </c>
      <c r="J499" t="str">
        <f t="shared" si="51"/>
        <v>3958</v>
      </c>
      <c r="K499">
        <f t="shared" si="52"/>
        <v>4</v>
      </c>
      <c r="L499">
        <f t="shared" si="53"/>
        <v>36</v>
      </c>
      <c r="M499" t="str">
        <f t="shared" si="54"/>
        <v>Logements temporairement loués</v>
      </c>
    </row>
    <row r="500" spans="5:13" ht="15" customHeight="1" x14ac:dyDescent="0.25">
      <c r="E500" s="7" t="s">
        <v>466</v>
      </c>
      <c r="F500" s="2" t="s">
        <v>2</v>
      </c>
      <c r="G500" s="3" t="s">
        <v>2</v>
      </c>
      <c r="I500" t="str">
        <f t="shared" si="60"/>
        <v xml:space="preserve">397   </v>
      </c>
      <c r="J500" t="str">
        <f t="shared" si="51"/>
        <v>397</v>
      </c>
      <c r="K500">
        <f t="shared" si="52"/>
        <v>3</v>
      </c>
      <c r="L500">
        <f t="shared" si="53"/>
        <v>99</v>
      </c>
      <c r="M500" t="str">
        <f t="shared" si="54"/>
        <v>Dépréciation des immeubles acquis par résolution de vente, adjudication ou garantie de rachat</v>
      </c>
    </row>
    <row r="501" spans="5:13" ht="15" customHeight="1" x14ac:dyDescent="0.25">
      <c r="E501" s="1" t="s">
        <v>467</v>
      </c>
      <c r="F501" s="2" t="s">
        <v>2</v>
      </c>
      <c r="G501" s="3" t="s">
        <v>2</v>
      </c>
      <c r="I501">
        <v>4</v>
      </c>
      <c r="J501" t="str">
        <f t="shared" si="51"/>
        <v>4</v>
      </c>
      <c r="K501">
        <v>0</v>
      </c>
      <c r="L501">
        <f t="shared" si="53"/>
        <v>29</v>
      </c>
      <c r="M501" t="str">
        <f t="shared" si="54"/>
        <v>CLASSE 4 COMPTES DE TIERS</v>
      </c>
    </row>
    <row r="502" spans="5:13" ht="15" customHeight="1" x14ac:dyDescent="0.25">
      <c r="E502" s="4" t="s">
        <v>468</v>
      </c>
      <c r="F502" s="5" t="s">
        <v>2</v>
      </c>
      <c r="G502" s="6" t="s">
        <v>2</v>
      </c>
      <c r="I502" t="str">
        <f t="shared" ref="I502:I507" si="61">MID(E502,1,5)</f>
        <v xml:space="preserve">40   </v>
      </c>
      <c r="J502" t="str">
        <f t="shared" si="51"/>
        <v>40</v>
      </c>
      <c r="K502">
        <f t="shared" si="52"/>
        <v>2</v>
      </c>
      <c r="L502">
        <f t="shared" si="53"/>
        <v>38</v>
      </c>
      <c r="M502" t="str">
        <f t="shared" si="54"/>
        <v>FOURNISSEURS ET COMPTES RATTACHES</v>
      </c>
    </row>
    <row r="503" spans="5:13" ht="15" customHeight="1" x14ac:dyDescent="0.25">
      <c r="E503" s="7" t="s">
        <v>469</v>
      </c>
      <c r="F503" s="2" t="s">
        <v>2</v>
      </c>
      <c r="G503" s="3" t="s">
        <v>2</v>
      </c>
      <c r="I503" t="str">
        <f t="shared" si="61"/>
        <v xml:space="preserve">401  </v>
      </c>
      <c r="J503" t="str">
        <f t="shared" si="51"/>
        <v>401</v>
      </c>
      <c r="K503">
        <f t="shared" si="52"/>
        <v>3</v>
      </c>
      <c r="L503">
        <f t="shared" si="53"/>
        <v>18</v>
      </c>
      <c r="M503" t="str">
        <f t="shared" si="54"/>
        <v>Fournisseurs</v>
      </c>
    </row>
    <row r="504" spans="5:13" ht="15" customHeight="1" x14ac:dyDescent="0.25">
      <c r="E504" s="8" t="s">
        <v>470</v>
      </c>
      <c r="F504" s="2" t="s">
        <v>2</v>
      </c>
      <c r="G504" s="3" t="s">
        <v>2</v>
      </c>
      <c r="I504" t="str">
        <f t="shared" si="61"/>
        <v xml:space="preserve">4011 </v>
      </c>
      <c r="J504" t="str">
        <f t="shared" si="51"/>
        <v>4011</v>
      </c>
      <c r="K504">
        <f t="shared" si="52"/>
        <v>4</v>
      </c>
      <c r="L504">
        <f t="shared" si="53"/>
        <v>17</v>
      </c>
      <c r="M504" t="str">
        <f t="shared" si="54"/>
        <v>Fournisseurs</v>
      </c>
    </row>
    <row r="505" spans="5:13" ht="15" customHeight="1" x14ac:dyDescent="0.25">
      <c r="E505" s="8" t="s">
        <v>471</v>
      </c>
      <c r="F505" s="2" t="s">
        <v>2</v>
      </c>
      <c r="G505" s="3" t="s">
        <v>2</v>
      </c>
      <c r="I505" t="str">
        <f t="shared" si="61"/>
        <v xml:space="preserve">4017 </v>
      </c>
      <c r="J505" t="str">
        <f t="shared" si="51"/>
        <v>4017</v>
      </c>
      <c r="K505">
        <f t="shared" si="52"/>
        <v>4</v>
      </c>
      <c r="L505">
        <f t="shared" si="53"/>
        <v>51</v>
      </c>
      <c r="M505" t="str">
        <f t="shared" si="54"/>
        <v>Fournisseurs - Retenues de garantie et autres</v>
      </c>
    </row>
    <row r="506" spans="5:13" ht="15" customHeight="1" x14ac:dyDescent="0.25">
      <c r="E506" s="7" t="s">
        <v>472</v>
      </c>
      <c r="F506" s="2" t="s">
        <v>2</v>
      </c>
      <c r="G506" s="3" t="s">
        <v>2</v>
      </c>
      <c r="I506" t="str">
        <f t="shared" si="61"/>
        <v xml:space="preserve">402  </v>
      </c>
      <c r="J506" t="str">
        <f t="shared" si="51"/>
        <v>402</v>
      </c>
      <c r="K506">
        <f t="shared" si="52"/>
        <v>3</v>
      </c>
      <c r="L506">
        <f t="shared" si="53"/>
        <v>40</v>
      </c>
      <c r="M506" t="str">
        <f t="shared" si="54"/>
        <v>Fournisseurs de stocks immobiliers</v>
      </c>
    </row>
    <row r="507" spans="5:13" ht="15" customHeight="1" x14ac:dyDescent="0.25">
      <c r="E507" s="8" t="s">
        <v>473</v>
      </c>
      <c r="F507" s="2" t="s">
        <v>2</v>
      </c>
      <c r="G507" s="3" t="s">
        <v>2</v>
      </c>
      <c r="I507" t="str">
        <f t="shared" si="61"/>
        <v xml:space="preserve">4021 </v>
      </c>
      <c r="J507" t="str">
        <f t="shared" si="51"/>
        <v>4021</v>
      </c>
      <c r="K507">
        <f t="shared" si="52"/>
        <v>4</v>
      </c>
      <c r="L507">
        <f t="shared" si="53"/>
        <v>40</v>
      </c>
      <c r="M507" t="str">
        <f t="shared" si="54"/>
        <v>Fournisseurs de stocks immobiliers</v>
      </c>
    </row>
    <row r="508" spans="5:13" ht="15" customHeight="1" x14ac:dyDescent="0.25">
      <c r="E508" s="8" t="s">
        <v>474</v>
      </c>
      <c r="F508" s="2" t="s">
        <v>2</v>
      </c>
      <c r="G508" s="3" t="s">
        <v>2</v>
      </c>
      <c r="I508" t="str">
        <f>MID(E508,1,5)</f>
        <v xml:space="preserve">4027 </v>
      </c>
      <c r="J508" t="str">
        <f t="shared" si="51"/>
        <v>4027</v>
      </c>
      <c r="K508">
        <f t="shared" si="52"/>
        <v>4</v>
      </c>
      <c r="L508">
        <f t="shared" si="53"/>
        <v>73</v>
      </c>
      <c r="M508" t="str">
        <f t="shared" si="54"/>
        <v>Fournisseurs de stocks immobiliers - Retenues de garantie et autres</v>
      </c>
    </row>
    <row r="509" spans="5:13" ht="15" customHeight="1" x14ac:dyDescent="0.25">
      <c r="E509" s="7" t="s">
        <v>475</v>
      </c>
      <c r="F509" s="2" t="s">
        <v>2</v>
      </c>
      <c r="G509" s="3" t="s">
        <v>2</v>
      </c>
      <c r="I509" t="str">
        <f t="shared" si="60"/>
        <v xml:space="preserve">403   </v>
      </c>
      <c r="J509" t="str">
        <f t="shared" si="51"/>
        <v>403</v>
      </c>
      <c r="K509">
        <f t="shared" si="52"/>
        <v>3</v>
      </c>
      <c r="L509">
        <f t="shared" si="53"/>
        <v>35</v>
      </c>
      <c r="M509" t="str">
        <f t="shared" si="54"/>
        <v>Fournisseurs - Effets à payer</v>
      </c>
    </row>
    <row r="510" spans="5:13" ht="15" customHeight="1" x14ac:dyDescent="0.25">
      <c r="E510" s="8" t="s">
        <v>476</v>
      </c>
      <c r="F510" s="2" t="s">
        <v>2</v>
      </c>
      <c r="G510" s="3" t="s">
        <v>2</v>
      </c>
      <c r="I510" t="str">
        <f t="shared" si="60"/>
        <v xml:space="preserve">4031  </v>
      </c>
      <c r="J510" t="str">
        <f t="shared" si="51"/>
        <v>4031</v>
      </c>
      <c r="K510">
        <f t="shared" si="52"/>
        <v>4</v>
      </c>
      <c r="L510">
        <f t="shared" si="53"/>
        <v>33</v>
      </c>
      <c r="M510" t="str">
        <f t="shared" si="54"/>
        <v>Fournisseurs d'exploitation</v>
      </c>
    </row>
    <row r="511" spans="5:13" ht="15" customHeight="1" x14ac:dyDescent="0.25">
      <c r="E511" s="8" t="s">
        <v>477</v>
      </c>
      <c r="F511" s="2" t="s">
        <v>2</v>
      </c>
      <c r="G511" s="3" t="s">
        <v>2</v>
      </c>
      <c r="I511" t="str">
        <f t="shared" si="60"/>
        <v xml:space="preserve">4032  </v>
      </c>
      <c r="J511" t="str">
        <f t="shared" si="51"/>
        <v>4032</v>
      </c>
      <c r="K511">
        <f t="shared" si="52"/>
        <v>4</v>
      </c>
      <c r="L511">
        <f t="shared" si="53"/>
        <v>40</v>
      </c>
      <c r="M511" t="str">
        <f t="shared" si="54"/>
        <v>Fournisseurs de stocks immobiliers</v>
      </c>
    </row>
    <row r="512" spans="5:13" ht="15" customHeight="1" x14ac:dyDescent="0.25">
      <c r="E512" s="7" t="s">
        <v>478</v>
      </c>
      <c r="F512" s="2" t="s">
        <v>2</v>
      </c>
      <c r="G512" s="3" t="s">
        <v>2</v>
      </c>
      <c r="I512" t="str">
        <f t="shared" si="60"/>
        <v xml:space="preserve">404   </v>
      </c>
      <c r="J512" t="str">
        <f t="shared" si="51"/>
        <v>404</v>
      </c>
      <c r="K512">
        <f t="shared" si="52"/>
        <v>3</v>
      </c>
      <c r="L512">
        <f t="shared" si="53"/>
        <v>36</v>
      </c>
      <c r="M512" t="str">
        <f t="shared" si="54"/>
        <v>Fournisseurs d'immobilisations</v>
      </c>
    </row>
    <row r="513" spans="5:13" ht="15" customHeight="1" x14ac:dyDescent="0.25">
      <c r="E513" s="8" t="s">
        <v>479</v>
      </c>
      <c r="F513" s="2" t="s">
        <v>2</v>
      </c>
      <c r="G513" s="3" t="s">
        <v>2</v>
      </c>
      <c r="I513" t="str">
        <f t="shared" si="60"/>
        <v xml:space="preserve">4041  </v>
      </c>
      <c r="J513" t="str">
        <f t="shared" si="51"/>
        <v>4041</v>
      </c>
      <c r="K513">
        <f t="shared" si="52"/>
        <v>4</v>
      </c>
      <c r="L513">
        <f t="shared" si="53"/>
        <v>36</v>
      </c>
      <c r="M513" t="str">
        <f t="shared" si="54"/>
        <v>Fournisseurs d'immobilisations</v>
      </c>
    </row>
    <row r="514" spans="5:13" ht="15" customHeight="1" x14ac:dyDescent="0.25">
      <c r="E514" s="8" t="s">
        <v>480</v>
      </c>
      <c r="F514" s="2" t="s">
        <v>2</v>
      </c>
      <c r="G514" s="3" t="s">
        <v>2</v>
      </c>
      <c r="I514" t="str">
        <f t="shared" si="60"/>
        <v xml:space="preserve">4047  </v>
      </c>
      <c r="J514" t="str">
        <f t="shared" si="51"/>
        <v>4047</v>
      </c>
      <c r="K514">
        <f t="shared" si="52"/>
        <v>4</v>
      </c>
      <c r="L514">
        <f t="shared" si="53"/>
        <v>69</v>
      </c>
      <c r="M514" t="str">
        <f t="shared" si="54"/>
        <v>Fournisseurs d'immobilisations - Retenues de garantie et autres</v>
      </c>
    </row>
    <row r="515" spans="5:13" ht="15" customHeight="1" x14ac:dyDescent="0.25">
      <c r="E515" s="7" t="s">
        <v>481</v>
      </c>
      <c r="F515" s="2" t="s">
        <v>2</v>
      </c>
      <c r="G515" s="3" t="s">
        <v>2</v>
      </c>
      <c r="I515" t="str">
        <f t="shared" si="60"/>
        <v xml:space="preserve">405   </v>
      </c>
      <c r="J515" t="str">
        <f t="shared" si="51"/>
        <v>405</v>
      </c>
      <c r="K515">
        <f t="shared" si="52"/>
        <v>3</v>
      </c>
      <c r="L515">
        <f t="shared" si="53"/>
        <v>53</v>
      </c>
      <c r="M515" t="str">
        <f t="shared" si="54"/>
        <v>Fournisseurs d'immobilisations - Effets à payer</v>
      </c>
    </row>
    <row r="516" spans="5:13" ht="15" customHeight="1" x14ac:dyDescent="0.25">
      <c r="E516" s="7" t="s">
        <v>482</v>
      </c>
      <c r="F516" s="2" t="s">
        <v>2</v>
      </c>
      <c r="G516" s="3" t="s">
        <v>2</v>
      </c>
      <c r="I516" t="str">
        <f t="shared" si="60"/>
        <v xml:space="preserve">408   </v>
      </c>
      <c r="J516" t="str">
        <f t="shared" ref="J516:J579" si="62">TRIM(I516)</f>
        <v>408</v>
      </c>
      <c r="K516">
        <f t="shared" ref="K516:K579" si="63">LEN(J516)</f>
        <v>3</v>
      </c>
      <c r="L516">
        <f t="shared" ref="L516:L579" si="64">LEN(E516)</f>
        <v>43</v>
      </c>
      <c r="M516" t="str">
        <f t="shared" ref="M516:M579" si="65">TRIM(RIGHT(E516,(L516-K516)))</f>
        <v>Fournisseurs - Factures non parvenues</v>
      </c>
    </row>
    <row r="517" spans="5:13" ht="15" customHeight="1" x14ac:dyDescent="0.25">
      <c r="E517" s="8" t="s">
        <v>483</v>
      </c>
      <c r="F517" s="2" t="s">
        <v>2</v>
      </c>
      <c r="G517" s="3" t="s">
        <v>2</v>
      </c>
      <c r="I517" t="str">
        <f t="shared" si="60"/>
        <v xml:space="preserve">4081  </v>
      </c>
      <c r="J517" t="str">
        <f t="shared" si="62"/>
        <v>4081</v>
      </c>
      <c r="K517">
        <f t="shared" si="63"/>
        <v>4</v>
      </c>
      <c r="L517">
        <f t="shared" si="64"/>
        <v>33</v>
      </c>
      <c r="M517" t="str">
        <f t="shared" si="65"/>
        <v>Fournisseurs d'exploitation</v>
      </c>
    </row>
    <row r="518" spans="5:13" ht="15" customHeight="1" x14ac:dyDescent="0.25">
      <c r="E518" s="8" t="s">
        <v>484</v>
      </c>
      <c r="F518" s="2" t="s">
        <v>2</v>
      </c>
      <c r="G518" s="3" t="s">
        <v>2</v>
      </c>
      <c r="I518" t="str">
        <f t="shared" si="60"/>
        <v xml:space="preserve">4082  </v>
      </c>
      <c r="J518" t="str">
        <f t="shared" si="62"/>
        <v>4082</v>
      </c>
      <c r="K518">
        <f t="shared" si="63"/>
        <v>4</v>
      </c>
      <c r="L518">
        <f t="shared" si="64"/>
        <v>40</v>
      </c>
      <c r="M518" t="str">
        <f t="shared" si="65"/>
        <v>Fournisseurs de stocks immobiliers</v>
      </c>
    </row>
    <row r="519" spans="5:13" ht="15" customHeight="1" x14ac:dyDescent="0.25">
      <c r="E519" s="8" t="s">
        <v>485</v>
      </c>
      <c r="F519" s="2" t="s">
        <v>2</v>
      </c>
      <c r="G519" s="3" t="s">
        <v>2</v>
      </c>
      <c r="I519" t="str">
        <f t="shared" si="60"/>
        <v xml:space="preserve">4084  </v>
      </c>
      <c r="J519" t="str">
        <f t="shared" si="62"/>
        <v>4084</v>
      </c>
      <c r="K519">
        <f t="shared" si="63"/>
        <v>4</v>
      </c>
      <c r="L519">
        <f t="shared" si="64"/>
        <v>36</v>
      </c>
      <c r="M519" t="str">
        <f t="shared" si="65"/>
        <v>Fournisseurs d'immobilisations</v>
      </c>
    </row>
    <row r="520" spans="5:13" ht="15" customHeight="1" x14ac:dyDescent="0.25">
      <c r="E520" s="8" t="s">
        <v>486</v>
      </c>
      <c r="F520" s="2" t="s">
        <v>2</v>
      </c>
      <c r="G520" s="3" t="s">
        <v>2</v>
      </c>
      <c r="I520" t="str">
        <f t="shared" si="60"/>
        <v xml:space="preserve">4088  </v>
      </c>
      <c r="J520" t="str">
        <f t="shared" si="62"/>
        <v>4088</v>
      </c>
      <c r="K520">
        <f t="shared" si="63"/>
        <v>4</v>
      </c>
      <c r="L520">
        <f t="shared" si="64"/>
        <v>36</v>
      </c>
      <c r="M520" t="str">
        <f t="shared" si="65"/>
        <v>Fournisseurs - intérêts courus</v>
      </c>
    </row>
    <row r="521" spans="5:13" ht="15" customHeight="1" x14ac:dyDescent="0.25">
      <c r="E521" s="7" t="s">
        <v>487</v>
      </c>
      <c r="F521" s="2" t="s">
        <v>2</v>
      </c>
      <c r="G521" s="3" t="s">
        <v>2</v>
      </c>
      <c r="I521" t="str">
        <f t="shared" si="60"/>
        <v xml:space="preserve">409   </v>
      </c>
      <c r="J521" t="str">
        <f t="shared" si="62"/>
        <v>409</v>
      </c>
      <c r="K521">
        <f t="shared" si="63"/>
        <v>3</v>
      </c>
      <c r="L521">
        <f t="shared" si="64"/>
        <v>28</v>
      </c>
      <c r="M521" t="str">
        <f t="shared" si="65"/>
        <v>Fournisseurs débiteurs</v>
      </c>
    </row>
    <row r="522" spans="5:13" ht="15" customHeight="1" x14ac:dyDescent="0.25">
      <c r="E522" s="8" t="s">
        <v>488</v>
      </c>
      <c r="F522" s="2" t="s">
        <v>2</v>
      </c>
      <c r="G522" s="3" t="s">
        <v>2</v>
      </c>
      <c r="I522" t="str">
        <f t="shared" si="60"/>
        <v xml:space="preserve">4091  </v>
      </c>
      <c r="J522" t="str">
        <f t="shared" si="62"/>
        <v>4091</v>
      </c>
      <c r="K522">
        <f t="shared" si="63"/>
        <v>4</v>
      </c>
      <c r="L522">
        <f t="shared" si="64"/>
        <v>60</v>
      </c>
      <c r="M522" t="str">
        <f t="shared" si="65"/>
        <v>Fournisseurs - Avances et acomptes versés sur commande</v>
      </c>
    </row>
    <row r="523" spans="5:13" ht="15" customHeight="1" x14ac:dyDescent="0.25">
      <c r="E523" s="9" t="s">
        <v>489</v>
      </c>
      <c r="F523" s="2" t="s">
        <v>2</v>
      </c>
      <c r="G523" s="3" t="s">
        <v>2</v>
      </c>
      <c r="I523" t="str">
        <f t="shared" si="60"/>
        <v xml:space="preserve">40911 </v>
      </c>
      <c r="J523" t="str">
        <f t="shared" si="62"/>
        <v>40911</v>
      </c>
      <c r="K523">
        <f t="shared" si="63"/>
        <v>5</v>
      </c>
      <c r="L523">
        <f t="shared" si="64"/>
        <v>33</v>
      </c>
      <c r="M523" t="str">
        <f t="shared" si="65"/>
        <v>Fournisseurs d'exploitation</v>
      </c>
    </row>
    <row r="524" spans="5:13" ht="15" customHeight="1" x14ac:dyDescent="0.25">
      <c r="E524" s="9" t="s">
        <v>490</v>
      </c>
      <c r="F524" s="2" t="s">
        <v>2</v>
      </c>
      <c r="G524" s="3" t="s">
        <v>2</v>
      </c>
      <c r="I524" t="str">
        <f t="shared" si="60"/>
        <v xml:space="preserve">40912 </v>
      </c>
      <c r="J524" t="str">
        <f t="shared" si="62"/>
        <v>40912</v>
      </c>
      <c r="K524">
        <f t="shared" si="63"/>
        <v>5</v>
      </c>
      <c r="L524">
        <f t="shared" si="64"/>
        <v>40</v>
      </c>
      <c r="M524" t="str">
        <f t="shared" si="65"/>
        <v>Fournisseurs de stocks immobiliers</v>
      </c>
    </row>
    <row r="525" spans="5:13" ht="15" customHeight="1" x14ac:dyDescent="0.25">
      <c r="E525" s="9" t="s">
        <v>491</v>
      </c>
      <c r="F525" s="2" t="s">
        <v>2</v>
      </c>
      <c r="G525" s="3" t="s">
        <v>2</v>
      </c>
      <c r="I525" t="str">
        <f t="shared" si="60"/>
        <v xml:space="preserve">40914 </v>
      </c>
      <c r="J525" t="str">
        <f t="shared" si="62"/>
        <v>40914</v>
      </c>
      <c r="K525">
        <f t="shared" si="63"/>
        <v>5</v>
      </c>
      <c r="L525">
        <f t="shared" si="64"/>
        <v>36</v>
      </c>
      <c r="M525" t="str">
        <f t="shared" si="65"/>
        <v>Fournisseurs d'immobilisations</v>
      </c>
    </row>
    <row r="526" spans="5:13" ht="15" customHeight="1" x14ac:dyDescent="0.25">
      <c r="E526" s="8" t="s">
        <v>492</v>
      </c>
      <c r="F526" s="2" t="s">
        <v>2</v>
      </c>
      <c r="G526" s="3" t="s">
        <v>2</v>
      </c>
      <c r="I526" t="str">
        <f t="shared" si="60"/>
        <v xml:space="preserve">4097  </v>
      </c>
      <c r="J526" t="str">
        <f t="shared" si="62"/>
        <v>4097</v>
      </c>
      <c r="K526">
        <f t="shared" si="63"/>
        <v>4</v>
      </c>
      <c r="L526">
        <f t="shared" si="64"/>
        <v>34</v>
      </c>
      <c r="M526" t="str">
        <f t="shared" si="65"/>
        <v>Fournisseurs - Autres avoirs</v>
      </c>
    </row>
    <row r="527" spans="5:13" ht="15" customHeight="1" x14ac:dyDescent="0.25">
      <c r="E527" s="8" t="s">
        <v>493</v>
      </c>
      <c r="F527" s="2" t="s">
        <v>2</v>
      </c>
      <c r="G527" s="3" t="s">
        <v>2</v>
      </c>
      <c r="I527" t="str">
        <f t="shared" si="60"/>
        <v xml:space="preserve">4098  </v>
      </c>
      <c r="J527" t="str">
        <f t="shared" si="62"/>
        <v>4098</v>
      </c>
      <c r="K527">
        <f t="shared" si="63"/>
        <v>4</v>
      </c>
      <c r="L527">
        <f t="shared" si="64"/>
        <v>77</v>
      </c>
      <c r="M527" t="str">
        <f t="shared" si="65"/>
        <v>Rabais, remises, ristournes à obtenir et autres avoirs non encore reçus</v>
      </c>
    </row>
    <row r="528" spans="5:13" ht="15" customHeight="1" x14ac:dyDescent="0.25">
      <c r="E528" s="4" t="s">
        <v>494</v>
      </c>
      <c r="F528" s="5" t="s">
        <v>2</v>
      </c>
      <c r="G528" s="6" t="s">
        <v>2</v>
      </c>
      <c r="I528" t="str">
        <f t="shared" ref="I528:I542" si="66">MID(E528,1,5)</f>
        <v xml:space="preserve">41   </v>
      </c>
      <c r="J528" t="str">
        <f t="shared" si="62"/>
        <v>41</v>
      </c>
      <c r="K528">
        <f t="shared" si="63"/>
        <v>2</v>
      </c>
      <c r="L528">
        <f t="shared" si="64"/>
        <v>57</v>
      </c>
      <c r="M528" t="str">
        <f t="shared" si="65"/>
        <v>LOCATAIRES, ACQUEREURS, CLIENTS ET COMPTES RATTACHES</v>
      </c>
    </row>
    <row r="529" spans="5:13" ht="15" customHeight="1" x14ac:dyDescent="0.25">
      <c r="E529" s="7" t="s">
        <v>495</v>
      </c>
      <c r="F529" s="2" t="s">
        <v>2</v>
      </c>
      <c r="G529" s="3" t="s">
        <v>2</v>
      </c>
      <c r="I529" t="str">
        <f t="shared" si="66"/>
        <v xml:space="preserve">411  </v>
      </c>
      <c r="J529" t="str">
        <f t="shared" si="62"/>
        <v>411</v>
      </c>
      <c r="K529">
        <f t="shared" si="63"/>
        <v>3</v>
      </c>
      <c r="L529">
        <f t="shared" si="64"/>
        <v>44</v>
      </c>
      <c r="M529" t="str">
        <f t="shared" si="65"/>
        <v>Locataires et organismes payeurs d'APL</v>
      </c>
    </row>
    <row r="530" spans="5:13" ht="15" customHeight="1" x14ac:dyDescent="0.25">
      <c r="E530" s="8" t="s">
        <v>496</v>
      </c>
      <c r="F530" s="2" t="s">
        <v>2</v>
      </c>
      <c r="G530" s="3" t="s">
        <v>2</v>
      </c>
      <c r="I530" t="str">
        <f t="shared" si="66"/>
        <v xml:space="preserve">4111 </v>
      </c>
      <c r="J530" t="str">
        <f t="shared" si="62"/>
        <v>4111</v>
      </c>
      <c r="K530">
        <f t="shared" si="63"/>
        <v>4</v>
      </c>
      <c r="L530">
        <f t="shared" si="64"/>
        <v>16</v>
      </c>
      <c r="M530" t="str">
        <f t="shared" si="65"/>
        <v>Locataires</v>
      </c>
    </row>
    <row r="531" spans="5:13" ht="15" customHeight="1" x14ac:dyDescent="0.25">
      <c r="E531" s="8" t="s">
        <v>497</v>
      </c>
      <c r="F531" s="2" t="s">
        <v>2</v>
      </c>
      <c r="G531" s="3" t="s">
        <v>2</v>
      </c>
      <c r="I531" t="str">
        <f t="shared" si="66"/>
        <v xml:space="preserve">4112 </v>
      </c>
      <c r="J531" t="str">
        <f t="shared" si="62"/>
        <v>4112</v>
      </c>
      <c r="K531">
        <f t="shared" si="63"/>
        <v>4</v>
      </c>
      <c r="L531">
        <f t="shared" si="64"/>
        <v>50</v>
      </c>
      <c r="M531" t="str">
        <f t="shared" si="65"/>
        <v>Locataires - Créances appelées non exigibles</v>
      </c>
    </row>
    <row r="532" spans="5:13" ht="15" customHeight="1" x14ac:dyDescent="0.25">
      <c r="E532" s="8" t="s">
        <v>498</v>
      </c>
      <c r="F532" s="2" t="s">
        <v>2</v>
      </c>
      <c r="G532" s="3" t="s">
        <v>2</v>
      </c>
      <c r="I532" t="str">
        <f t="shared" si="66"/>
        <v xml:space="preserve">4113 </v>
      </c>
      <c r="J532" t="str">
        <f t="shared" si="62"/>
        <v>4113</v>
      </c>
      <c r="K532">
        <f t="shared" si="63"/>
        <v>4</v>
      </c>
      <c r="L532">
        <f t="shared" si="64"/>
        <v>37</v>
      </c>
      <c r="M532" t="str">
        <f t="shared" si="65"/>
        <v>Locataires (location-accession)</v>
      </c>
    </row>
    <row r="533" spans="5:13" ht="15" customHeight="1" x14ac:dyDescent="0.25">
      <c r="E533" s="8" t="s">
        <v>499</v>
      </c>
      <c r="F533" s="2" t="s">
        <v>2</v>
      </c>
      <c r="G533" s="3" t="s">
        <v>2</v>
      </c>
      <c r="I533" t="str">
        <f t="shared" si="66"/>
        <v xml:space="preserve">4116 </v>
      </c>
      <c r="J533" t="str">
        <f t="shared" si="62"/>
        <v>4116</v>
      </c>
      <c r="K533">
        <f t="shared" si="63"/>
        <v>4</v>
      </c>
      <c r="L533">
        <f t="shared" si="64"/>
        <v>49</v>
      </c>
      <c r="M533" t="str">
        <f t="shared" si="65"/>
        <v>Organismes payeurs d'allocation de logement</v>
      </c>
    </row>
    <row r="534" spans="5:13" ht="15" customHeight="1" x14ac:dyDescent="0.25">
      <c r="E534" s="8" t="s">
        <v>500</v>
      </c>
      <c r="F534" s="2" t="s">
        <v>2</v>
      </c>
      <c r="G534" s="3" t="s">
        <v>2</v>
      </c>
      <c r="I534" t="str">
        <f t="shared" si="66"/>
        <v xml:space="preserve">4117 </v>
      </c>
      <c r="J534" t="str">
        <f t="shared" si="62"/>
        <v>4117</v>
      </c>
      <c r="K534">
        <f t="shared" si="63"/>
        <v>4</v>
      </c>
      <c r="L534">
        <f t="shared" si="64"/>
        <v>30</v>
      </c>
      <c r="M534" t="str">
        <f t="shared" si="65"/>
        <v>Organismes payeurs d'APL</v>
      </c>
    </row>
    <row r="535" spans="5:13" ht="15" customHeight="1" x14ac:dyDescent="0.25">
      <c r="E535" s="7" t="s">
        <v>501</v>
      </c>
      <c r="F535" s="2" t="s">
        <v>2</v>
      </c>
      <c r="G535" s="3" t="s">
        <v>2</v>
      </c>
      <c r="I535" t="str">
        <f t="shared" si="66"/>
        <v xml:space="preserve">412  </v>
      </c>
      <c r="J535" t="str">
        <f t="shared" si="62"/>
        <v>412</v>
      </c>
      <c r="K535">
        <f t="shared" si="63"/>
        <v>3</v>
      </c>
      <c r="L535">
        <f t="shared" si="64"/>
        <v>29</v>
      </c>
      <c r="M535" t="str">
        <f t="shared" si="65"/>
        <v>Créances sur acquéreurs</v>
      </c>
    </row>
    <row r="536" spans="5:13" ht="15" customHeight="1" x14ac:dyDescent="0.25">
      <c r="E536" s="8" t="s">
        <v>502</v>
      </c>
      <c r="F536" s="2" t="s">
        <v>2</v>
      </c>
      <c r="G536" s="3" t="s">
        <v>2</v>
      </c>
      <c r="I536" t="str">
        <f t="shared" si="66"/>
        <v xml:space="preserve">4121 </v>
      </c>
      <c r="J536" t="str">
        <f t="shared" si="62"/>
        <v>4121</v>
      </c>
      <c r="K536">
        <f t="shared" si="63"/>
        <v>4</v>
      </c>
      <c r="L536">
        <f t="shared" si="64"/>
        <v>40</v>
      </c>
      <c r="M536" t="str">
        <f t="shared" si="65"/>
        <v>Acquéreurs - Fraction non exigible</v>
      </c>
    </row>
    <row r="537" spans="5:13" ht="15" customHeight="1" x14ac:dyDescent="0.25">
      <c r="E537" s="8" t="s">
        <v>503</v>
      </c>
      <c r="F537" s="2" t="s">
        <v>2</v>
      </c>
      <c r="G537" s="3" t="s">
        <v>2</v>
      </c>
      <c r="I537" t="str">
        <f t="shared" si="66"/>
        <v xml:space="preserve">4122 </v>
      </c>
      <c r="J537" t="str">
        <f t="shared" si="62"/>
        <v>4122</v>
      </c>
      <c r="K537">
        <f t="shared" si="63"/>
        <v>4</v>
      </c>
      <c r="L537">
        <f t="shared" si="64"/>
        <v>35</v>
      </c>
      <c r="M537" t="str">
        <f t="shared" si="65"/>
        <v>Acquéreurs - Fraction appelée</v>
      </c>
    </row>
    <row r="538" spans="5:13" ht="15" customHeight="1" x14ac:dyDescent="0.25">
      <c r="E538" s="7" t="s">
        <v>504</v>
      </c>
      <c r="F538" s="2" t="s">
        <v>2</v>
      </c>
      <c r="G538" s="3" t="s">
        <v>2</v>
      </c>
      <c r="I538" t="str">
        <f t="shared" si="66"/>
        <v xml:space="preserve">413  </v>
      </c>
      <c r="J538" t="str">
        <f t="shared" si="62"/>
        <v>413</v>
      </c>
      <c r="K538">
        <f t="shared" si="63"/>
        <v>3</v>
      </c>
      <c r="L538">
        <f t="shared" si="64"/>
        <v>33</v>
      </c>
      <c r="M538" t="str">
        <f t="shared" si="65"/>
        <v>Clients - Effets à recevoir</v>
      </c>
    </row>
    <row r="539" spans="5:13" ht="15" customHeight="1" x14ac:dyDescent="0.25">
      <c r="E539" s="7" t="s">
        <v>505</v>
      </c>
      <c r="F539" s="2" t="s">
        <v>2</v>
      </c>
      <c r="G539" s="3" t="s">
        <v>2</v>
      </c>
      <c r="I539" t="str">
        <f t="shared" si="66"/>
        <v xml:space="preserve">414  </v>
      </c>
      <c r="J539" t="str">
        <f t="shared" si="62"/>
        <v>414</v>
      </c>
      <c r="K539">
        <f t="shared" si="63"/>
        <v>3</v>
      </c>
      <c r="L539">
        <f t="shared" si="64"/>
        <v>32</v>
      </c>
      <c r="M539" t="str">
        <f t="shared" si="65"/>
        <v>Clients - Autres activités</v>
      </c>
    </row>
    <row r="540" spans="5:13" ht="15" customHeight="1" x14ac:dyDescent="0.25">
      <c r="E540" s="7" t="s">
        <v>506</v>
      </c>
      <c r="F540" s="2" t="s">
        <v>2</v>
      </c>
      <c r="G540" s="3" t="s">
        <v>2</v>
      </c>
      <c r="I540" t="str">
        <f t="shared" si="66"/>
        <v xml:space="preserve">415  </v>
      </c>
      <c r="J540" t="str">
        <f t="shared" si="62"/>
        <v>415</v>
      </c>
      <c r="K540">
        <f t="shared" si="63"/>
        <v>3</v>
      </c>
      <c r="L540">
        <f t="shared" si="64"/>
        <v>99</v>
      </c>
      <c r="M540" t="str">
        <f t="shared" si="65"/>
        <v>Créances sur emprunteurs et locataires - acquéreurs/attributaires et organismes payeurs d'APL</v>
      </c>
    </row>
    <row r="541" spans="5:13" ht="15" customHeight="1" x14ac:dyDescent="0.25">
      <c r="E541" s="8" t="s">
        <v>507</v>
      </c>
      <c r="F541" s="2" t="s">
        <v>2</v>
      </c>
      <c r="G541" s="3" t="s">
        <v>2</v>
      </c>
      <c r="I541" t="str">
        <f t="shared" si="66"/>
        <v xml:space="preserve">4151 </v>
      </c>
      <c r="J541" t="str">
        <f t="shared" si="62"/>
        <v>4151</v>
      </c>
      <c r="K541">
        <f t="shared" si="63"/>
        <v>4</v>
      </c>
      <c r="L541">
        <f t="shared" si="64"/>
        <v>17</v>
      </c>
      <c r="M541" t="str">
        <f t="shared" si="65"/>
        <v>Emprunteurs</v>
      </c>
    </row>
    <row r="542" spans="5:13" ht="15" customHeight="1" x14ac:dyDescent="0.25">
      <c r="E542" s="8" t="s">
        <v>508</v>
      </c>
      <c r="F542" s="2" t="s">
        <v>2</v>
      </c>
      <c r="G542" s="3" t="s">
        <v>2</v>
      </c>
      <c r="I542" t="str">
        <f t="shared" si="66"/>
        <v xml:space="preserve">4152 </v>
      </c>
      <c r="J542" t="str">
        <f t="shared" si="62"/>
        <v>4152</v>
      </c>
      <c r="K542">
        <f t="shared" si="63"/>
        <v>4</v>
      </c>
      <c r="L542">
        <f t="shared" si="64"/>
        <v>41</v>
      </c>
      <c r="M542" t="str">
        <f t="shared" si="65"/>
        <v>Locataires acquéreurs/attributaires</v>
      </c>
    </row>
    <row r="543" spans="5:13" ht="15" customHeight="1" x14ac:dyDescent="0.25">
      <c r="E543" s="8" t="s">
        <v>509</v>
      </c>
      <c r="F543" s="2" t="s">
        <v>2</v>
      </c>
      <c r="G543" s="3" t="s">
        <v>2</v>
      </c>
      <c r="I543" t="str">
        <f>MID(E543,1,5)</f>
        <v xml:space="preserve">4155 </v>
      </c>
      <c r="J543" t="str">
        <f t="shared" si="62"/>
        <v>4155</v>
      </c>
      <c r="K543">
        <f t="shared" si="63"/>
        <v>4</v>
      </c>
      <c r="L543">
        <f t="shared" si="64"/>
        <v>28</v>
      </c>
      <c r="M543" t="str">
        <f t="shared" si="65"/>
        <v>Charges de copropriété</v>
      </c>
    </row>
    <row r="544" spans="5:13" ht="15" customHeight="1" x14ac:dyDescent="0.25">
      <c r="E544" s="8" t="s">
        <v>510</v>
      </c>
      <c r="F544" s="2" t="s">
        <v>2</v>
      </c>
      <c r="G544" s="3" t="s">
        <v>2</v>
      </c>
      <c r="I544" t="str">
        <f t="shared" ref="I544:I545" si="67">MID(E544,1,5)</f>
        <v xml:space="preserve">4157 </v>
      </c>
      <c r="J544" t="str">
        <f t="shared" si="62"/>
        <v>4157</v>
      </c>
      <c r="K544">
        <f t="shared" si="63"/>
        <v>4</v>
      </c>
      <c r="L544">
        <f t="shared" si="64"/>
        <v>29</v>
      </c>
      <c r="M544" t="str">
        <f t="shared" si="65"/>
        <v>Organismes payeurs d'APL</v>
      </c>
    </row>
    <row r="545" spans="5:13" ht="15" customHeight="1" x14ac:dyDescent="0.25">
      <c r="E545" s="7" t="s">
        <v>511</v>
      </c>
      <c r="F545" s="2" t="s">
        <v>2</v>
      </c>
      <c r="G545" s="3" t="s">
        <v>2</v>
      </c>
      <c r="I545" t="str">
        <f t="shared" si="67"/>
        <v xml:space="preserve">416  </v>
      </c>
      <c r="J545" t="str">
        <f t="shared" si="62"/>
        <v>416</v>
      </c>
      <c r="K545">
        <f t="shared" si="63"/>
        <v>3</v>
      </c>
      <c r="L545">
        <f t="shared" si="64"/>
        <v>60</v>
      </c>
      <c r="M545" t="str">
        <f t="shared" si="65"/>
        <v>Locataires, acquéreurs et clients douteux ou litigieux</v>
      </c>
    </row>
    <row r="546" spans="5:13" ht="15" customHeight="1" x14ac:dyDescent="0.25">
      <c r="E546" s="8" t="s">
        <v>512</v>
      </c>
      <c r="F546" s="2" t="s">
        <v>2</v>
      </c>
      <c r="G546" s="3" t="s">
        <v>2</v>
      </c>
      <c r="I546" t="str">
        <f t="shared" si="60"/>
        <v xml:space="preserve">4161  </v>
      </c>
      <c r="J546" t="str">
        <f t="shared" si="62"/>
        <v>4161</v>
      </c>
      <c r="K546">
        <f t="shared" si="63"/>
        <v>4</v>
      </c>
      <c r="L546">
        <f t="shared" si="64"/>
        <v>37</v>
      </c>
      <c r="M546" t="str">
        <f t="shared" si="65"/>
        <v>Locataires douteux ou litigieux</v>
      </c>
    </row>
    <row r="547" spans="5:13" ht="15" customHeight="1" x14ac:dyDescent="0.25">
      <c r="E547" s="8" t="s">
        <v>513</v>
      </c>
      <c r="F547" s="2" t="s">
        <v>2</v>
      </c>
      <c r="G547" s="3" t="s">
        <v>2</v>
      </c>
      <c r="I547" t="str">
        <f t="shared" si="60"/>
        <v xml:space="preserve">4162  </v>
      </c>
      <c r="J547" t="str">
        <f t="shared" si="62"/>
        <v>4162</v>
      </c>
      <c r="K547">
        <f t="shared" si="63"/>
        <v>4</v>
      </c>
      <c r="L547">
        <f t="shared" si="64"/>
        <v>37</v>
      </c>
      <c r="M547" t="str">
        <f t="shared" si="65"/>
        <v>Acquéreurs douteux ou litigieux</v>
      </c>
    </row>
    <row r="548" spans="5:13" ht="15" customHeight="1" x14ac:dyDescent="0.25">
      <c r="E548" s="8" t="s">
        <v>514</v>
      </c>
      <c r="F548" s="2" t="s">
        <v>2</v>
      </c>
      <c r="G548" s="3" t="s">
        <v>2</v>
      </c>
      <c r="I548" t="str">
        <f t="shared" si="60"/>
        <v xml:space="preserve">4164  </v>
      </c>
      <c r="J548" t="str">
        <f t="shared" si="62"/>
        <v>4164</v>
      </c>
      <c r="K548">
        <f t="shared" si="63"/>
        <v>4</v>
      </c>
      <c r="L548">
        <f t="shared" si="64"/>
        <v>53</v>
      </c>
      <c r="M548" t="str">
        <f t="shared" si="65"/>
        <v>Autres activités - clients douteux ou litigieux</v>
      </c>
    </row>
    <row r="549" spans="5:13" ht="15" customHeight="1" x14ac:dyDescent="0.25">
      <c r="E549" s="8" t="s">
        <v>515</v>
      </c>
      <c r="F549" s="2" t="s">
        <v>2</v>
      </c>
      <c r="G549" s="3" t="s">
        <v>2</v>
      </c>
      <c r="I549" t="str">
        <f t="shared" si="60"/>
        <v xml:space="preserve">4165  </v>
      </c>
      <c r="J549" t="str">
        <f t="shared" si="62"/>
        <v>4165</v>
      </c>
      <c r="K549">
        <f t="shared" si="63"/>
        <v>4</v>
      </c>
      <c r="L549">
        <f t="shared" si="64"/>
        <v>77</v>
      </c>
      <c r="M549" t="str">
        <f t="shared" si="65"/>
        <v>Emprunteurs et locataires-acquéreurs/attributaires douteux ou litigieux</v>
      </c>
    </row>
    <row r="550" spans="5:13" ht="15" customHeight="1" x14ac:dyDescent="0.25">
      <c r="E550" s="7" t="s">
        <v>516</v>
      </c>
      <c r="F550" s="2" t="s">
        <v>2</v>
      </c>
      <c r="G550" s="3" t="s">
        <v>2</v>
      </c>
      <c r="I550" t="str">
        <f t="shared" si="60"/>
        <v xml:space="preserve">418   </v>
      </c>
      <c r="J550" t="str">
        <f t="shared" si="62"/>
        <v>418</v>
      </c>
      <c r="K550">
        <f t="shared" si="63"/>
        <v>3</v>
      </c>
      <c r="L550">
        <f t="shared" si="64"/>
        <v>87</v>
      </c>
      <c r="M550" t="str">
        <f t="shared" si="65"/>
        <v>Locataires, acquéreurs, clients et autres activités, produits non encore facturés</v>
      </c>
    </row>
    <row r="551" spans="5:13" ht="15" customHeight="1" x14ac:dyDescent="0.25">
      <c r="E551" s="7" t="s">
        <v>517</v>
      </c>
      <c r="F551" s="2" t="s">
        <v>2</v>
      </c>
      <c r="G551" s="3" t="s">
        <v>2</v>
      </c>
      <c r="I551" t="str">
        <f t="shared" si="60"/>
        <v xml:space="preserve">419   </v>
      </c>
      <c r="J551" t="str">
        <f t="shared" si="62"/>
        <v>419</v>
      </c>
      <c r="K551">
        <f t="shared" si="63"/>
        <v>3</v>
      </c>
      <c r="L551">
        <f t="shared" si="64"/>
        <v>69</v>
      </c>
      <c r="M551" t="str">
        <f t="shared" si="65"/>
        <v>Locataires, acquéreurs, clients et comptes rattachés créditeurs</v>
      </c>
    </row>
    <row r="552" spans="5:13" ht="15" customHeight="1" x14ac:dyDescent="0.25">
      <c r="E552" s="8" t="s">
        <v>518</v>
      </c>
      <c r="F552" s="2" t="s">
        <v>2</v>
      </c>
      <c r="G552" s="3" t="s">
        <v>2</v>
      </c>
      <c r="I552" t="str">
        <f t="shared" si="60"/>
        <v xml:space="preserve">4191  </v>
      </c>
      <c r="J552" t="str">
        <f t="shared" si="62"/>
        <v>4191</v>
      </c>
      <c r="K552">
        <f t="shared" si="63"/>
        <v>4</v>
      </c>
      <c r="L552">
        <f t="shared" si="64"/>
        <v>118</v>
      </c>
      <c r="M552" t="str">
        <f t="shared" si="65"/>
        <v>Locataires, acquéreurs, emprunteurs, locataires - acquéreurs/attributaires et organismes payeurs d'APL - Avances</v>
      </c>
    </row>
    <row r="553" spans="5:13" ht="15" customHeight="1" x14ac:dyDescent="0.25">
      <c r="E553" s="9" t="s">
        <v>519</v>
      </c>
      <c r="F553" s="2" t="s">
        <v>2</v>
      </c>
      <c r="G553" s="3" t="s">
        <v>2</v>
      </c>
      <c r="I553" t="str">
        <f t="shared" si="60"/>
        <v xml:space="preserve">41911 </v>
      </c>
      <c r="J553" t="str">
        <f t="shared" si="62"/>
        <v>41911</v>
      </c>
      <c r="K553">
        <f t="shared" si="63"/>
        <v>5</v>
      </c>
      <c r="L553">
        <f t="shared" si="64"/>
        <v>16</v>
      </c>
      <c r="M553" t="str">
        <f t="shared" si="65"/>
        <v>Locataires</v>
      </c>
    </row>
    <row r="554" spans="5:13" ht="15" customHeight="1" x14ac:dyDescent="0.25">
      <c r="E554" s="9" t="s">
        <v>520</v>
      </c>
      <c r="F554" s="2" t="s">
        <v>2</v>
      </c>
      <c r="G554" s="3" t="s">
        <v>2</v>
      </c>
      <c r="I554" t="str">
        <f t="shared" si="60"/>
        <v xml:space="preserve">41912 </v>
      </c>
      <c r="J554" t="str">
        <f t="shared" si="62"/>
        <v>41912</v>
      </c>
      <c r="K554">
        <f t="shared" si="63"/>
        <v>5</v>
      </c>
      <c r="L554">
        <f t="shared" si="64"/>
        <v>16</v>
      </c>
      <c r="M554" t="str">
        <f t="shared" si="65"/>
        <v>Acquéreurs</v>
      </c>
    </row>
    <row r="555" spans="5:13" ht="15" customHeight="1" x14ac:dyDescent="0.25">
      <c r="E555" s="9" t="s">
        <v>521</v>
      </c>
      <c r="F555" s="2" t="s">
        <v>2</v>
      </c>
      <c r="G555" s="3" t="s">
        <v>2</v>
      </c>
      <c r="I555" t="str">
        <f t="shared" si="60"/>
        <v xml:space="preserve">41913 </v>
      </c>
      <c r="J555" t="str">
        <f t="shared" si="62"/>
        <v>41913</v>
      </c>
      <c r="K555">
        <f t="shared" si="63"/>
        <v>5</v>
      </c>
      <c r="L555">
        <f t="shared" si="64"/>
        <v>37</v>
      </c>
      <c r="M555" t="str">
        <f t="shared" si="65"/>
        <v>Locataires (location-accession)</v>
      </c>
    </row>
    <row r="556" spans="5:13" ht="15" customHeight="1" x14ac:dyDescent="0.25">
      <c r="E556" s="9" t="s">
        <v>522</v>
      </c>
      <c r="F556" s="2" t="s">
        <v>2</v>
      </c>
      <c r="G556" s="3" t="s">
        <v>2</v>
      </c>
      <c r="I556" t="str">
        <f t="shared" si="60"/>
        <v xml:space="preserve">41914 </v>
      </c>
      <c r="J556" t="str">
        <f t="shared" si="62"/>
        <v>41914</v>
      </c>
      <c r="K556">
        <f t="shared" si="63"/>
        <v>5</v>
      </c>
      <c r="L556">
        <f t="shared" si="64"/>
        <v>32</v>
      </c>
      <c r="M556" t="str">
        <f t="shared" si="65"/>
        <v>Clients - Autres activités</v>
      </c>
    </row>
    <row r="557" spans="5:13" ht="15" customHeight="1" x14ac:dyDescent="0.25">
      <c r="E557" s="9" t="s">
        <v>523</v>
      </c>
      <c r="F557" s="2" t="s">
        <v>2</v>
      </c>
      <c r="G557" s="3" t="s">
        <v>2</v>
      </c>
      <c r="I557" t="str">
        <f t="shared" si="60"/>
        <v xml:space="preserve">41915 </v>
      </c>
      <c r="J557" t="str">
        <f t="shared" si="62"/>
        <v>41915</v>
      </c>
      <c r="K557">
        <f t="shared" si="63"/>
        <v>5</v>
      </c>
      <c r="L557">
        <f t="shared" si="64"/>
        <v>57</v>
      </c>
      <c r="M557" t="str">
        <f t="shared" si="65"/>
        <v>Emprunteurs et locataires acquéreurs/attributaires</v>
      </c>
    </row>
    <row r="558" spans="5:13" ht="15" customHeight="1" x14ac:dyDescent="0.25">
      <c r="E558" s="9" t="s">
        <v>524</v>
      </c>
      <c r="F558" s="2" t="s">
        <v>2</v>
      </c>
      <c r="G558" s="3" t="s">
        <v>2</v>
      </c>
      <c r="I558" t="str">
        <f t="shared" si="60"/>
        <v xml:space="preserve">41917 </v>
      </c>
      <c r="J558" t="str">
        <f t="shared" si="62"/>
        <v>41917</v>
      </c>
      <c r="K558">
        <f t="shared" si="63"/>
        <v>5</v>
      </c>
      <c r="L558">
        <f t="shared" si="64"/>
        <v>30</v>
      </c>
      <c r="M558" t="str">
        <f t="shared" si="65"/>
        <v>Organismes payeurs d'APL</v>
      </c>
    </row>
    <row r="559" spans="5:13" ht="15" customHeight="1" x14ac:dyDescent="0.25">
      <c r="E559" s="8" t="s">
        <v>525</v>
      </c>
      <c r="F559" s="2" t="s">
        <v>2</v>
      </c>
      <c r="G559" s="3" t="s">
        <v>2</v>
      </c>
      <c r="I559" t="str">
        <f t="shared" si="60"/>
        <v xml:space="preserve">4195  </v>
      </c>
      <c r="J559" t="str">
        <f t="shared" si="62"/>
        <v>4195</v>
      </c>
      <c r="K559">
        <f t="shared" si="63"/>
        <v>4</v>
      </c>
      <c r="L559">
        <f t="shared" si="64"/>
        <v>65</v>
      </c>
      <c r="M559" t="str">
        <f t="shared" si="65"/>
        <v>Locataires - Excédents d'acomptes sur provisions de charges</v>
      </c>
    </row>
    <row r="560" spans="5:13" ht="15" customHeight="1" x14ac:dyDescent="0.25">
      <c r="E560" s="8" t="s">
        <v>526</v>
      </c>
      <c r="F560" s="2" t="s">
        <v>2</v>
      </c>
      <c r="G560" s="3" t="s">
        <v>2</v>
      </c>
      <c r="I560" t="str">
        <f t="shared" si="60"/>
        <v xml:space="preserve">4197  </v>
      </c>
      <c r="J560" t="str">
        <f t="shared" si="62"/>
        <v>4197</v>
      </c>
      <c r="K560">
        <f t="shared" si="63"/>
        <v>4</v>
      </c>
      <c r="L560">
        <f t="shared" si="64"/>
        <v>29</v>
      </c>
      <c r="M560" t="str">
        <f t="shared" si="65"/>
        <v>Clients - Autres avoirs</v>
      </c>
    </row>
    <row r="561" spans="5:13" ht="15" customHeight="1" x14ac:dyDescent="0.25">
      <c r="E561" s="8" t="s">
        <v>527</v>
      </c>
      <c r="F561" s="2" t="s">
        <v>2</v>
      </c>
      <c r="G561" s="3" t="s">
        <v>2</v>
      </c>
      <c r="I561" t="str">
        <f t="shared" ref="I561:I566" si="68">MID(E561,1,5)</f>
        <v xml:space="preserve">4198 </v>
      </c>
      <c r="J561" t="str">
        <f t="shared" si="62"/>
        <v>4198</v>
      </c>
      <c r="K561">
        <f t="shared" si="63"/>
        <v>4</v>
      </c>
      <c r="L561">
        <f t="shared" si="64"/>
        <v>71</v>
      </c>
      <c r="M561" t="str">
        <f t="shared" si="65"/>
        <v>Rabais, remises, ristournes à accorder et autres avoirs à établir</v>
      </c>
    </row>
    <row r="562" spans="5:13" ht="15" customHeight="1" x14ac:dyDescent="0.25">
      <c r="E562" s="4" t="s">
        <v>528</v>
      </c>
      <c r="F562" s="5" t="s">
        <v>2</v>
      </c>
      <c r="G562" s="6" t="s">
        <v>2</v>
      </c>
      <c r="I562" t="str">
        <f t="shared" si="68"/>
        <v xml:space="preserve">42   </v>
      </c>
      <c r="J562" t="str">
        <f t="shared" si="62"/>
        <v>42</v>
      </c>
      <c r="K562">
        <f t="shared" si="63"/>
        <v>2</v>
      </c>
      <c r="L562">
        <f t="shared" si="64"/>
        <v>35</v>
      </c>
      <c r="M562" t="str">
        <f t="shared" si="65"/>
        <v>PERSONNEL ET COMPTES RATTACHES</v>
      </c>
    </row>
    <row r="563" spans="5:13" ht="15" customHeight="1" x14ac:dyDescent="0.25">
      <c r="E563" s="7" t="s">
        <v>529</v>
      </c>
      <c r="F563" s="2" t="s">
        <v>2</v>
      </c>
      <c r="G563" s="3" t="s">
        <v>2</v>
      </c>
      <c r="I563" t="str">
        <f t="shared" si="68"/>
        <v xml:space="preserve">421  </v>
      </c>
      <c r="J563" t="str">
        <f t="shared" si="62"/>
        <v>421</v>
      </c>
      <c r="K563">
        <f t="shared" si="63"/>
        <v>3</v>
      </c>
      <c r="L563">
        <f t="shared" si="64"/>
        <v>36</v>
      </c>
      <c r="M563" t="str">
        <f t="shared" si="65"/>
        <v>Personnel - Rémunérations dues</v>
      </c>
    </row>
    <row r="564" spans="5:13" ht="15" customHeight="1" x14ac:dyDescent="0.25">
      <c r="E564" s="7" t="s">
        <v>530</v>
      </c>
      <c r="F564" s="2" t="s">
        <v>2</v>
      </c>
      <c r="G564" s="3" t="s">
        <v>2</v>
      </c>
      <c r="I564" t="str">
        <f t="shared" si="68"/>
        <v xml:space="preserve">422  </v>
      </c>
      <c r="J564" t="str">
        <f t="shared" si="62"/>
        <v>422</v>
      </c>
      <c r="K564">
        <f t="shared" si="63"/>
        <v>3</v>
      </c>
      <c r="L564">
        <f t="shared" si="64"/>
        <v>42</v>
      </c>
      <c r="M564" t="str">
        <f t="shared" si="65"/>
        <v>Comité d'entreprise, d'établissement.</v>
      </c>
    </row>
    <row r="565" spans="5:13" ht="15" customHeight="1" x14ac:dyDescent="0.25">
      <c r="E565" s="7" t="s">
        <v>531</v>
      </c>
      <c r="F565" s="2" t="s">
        <v>2</v>
      </c>
      <c r="G565" s="3" t="s">
        <v>2</v>
      </c>
      <c r="I565" t="str">
        <f t="shared" si="68"/>
        <v xml:space="preserve">424  </v>
      </c>
      <c r="J565" t="str">
        <f t="shared" si="62"/>
        <v>424</v>
      </c>
      <c r="K565">
        <f t="shared" si="63"/>
        <v>3</v>
      </c>
      <c r="L565">
        <f t="shared" si="64"/>
        <v>47</v>
      </c>
      <c r="M565" t="str">
        <f t="shared" si="65"/>
        <v>Participations des salariés aux résultats</v>
      </c>
    </row>
    <row r="566" spans="5:13" ht="15" customHeight="1" x14ac:dyDescent="0.25">
      <c r="E566" s="7" t="s">
        <v>532</v>
      </c>
      <c r="F566" s="2" t="s">
        <v>2</v>
      </c>
      <c r="G566" s="3" t="s">
        <v>2</v>
      </c>
      <c r="I566" t="str">
        <f t="shared" si="68"/>
        <v xml:space="preserve">425  </v>
      </c>
      <c r="J566" t="str">
        <f t="shared" si="62"/>
        <v>425</v>
      </c>
      <c r="K566">
        <f t="shared" si="63"/>
        <v>3</v>
      </c>
      <c r="L566">
        <f t="shared" si="64"/>
        <v>37</v>
      </c>
      <c r="M566" t="str">
        <f t="shared" si="65"/>
        <v>Personnel - Avances et Acomptes</v>
      </c>
    </row>
    <row r="567" spans="5:13" ht="15" customHeight="1" x14ac:dyDescent="0.25">
      <c r="E567" s="7" t="s">
        <v>533</v>
      </c>
      <c r="F567" s="2" t="s">
        <v>2</v>
      </c>
      <c r="G567" s="3" t="s">
        <v>2</v>
      </c>
      <c r="I567" t="str">
        <f>MID(E567,1,5)</f>
        <v xml:space="preserve">427  </v>
      </c>
      <c r="J567" t="str">
        <f t="shared" si="62"/>
        <v>427</v>
      </c>
      <c r="K567">
        <f t="shared" si="63"/>
        <v>3</v>
      </c>
      <c r="L567">
        <f t="shared" si="64"/>
        <v>29</v>
      </c>
      <c r="M567" t="str">
        <f t="shared" si="65"/>
        <v>Personnel - Oppositions</v>
      </c>
    </row>
    <row r="568" spans="5:13" ht="15" customHeight="1" x14ac:dyDescent="0.25">
      <c r="E568" s="7" t="s">
        <v>534</v>
      </c>
      <c r="F568" s="2" t="s">
        <v>2</v>
      </c>
      <c r="G568" s="3" t="s">
        <v>2</v>
      </c>
      <c r="I568" t="str">
        <f t="shared" ref="I568:I607" si="69">MID(E568,1,6)</f>
        <v xml:space="preserve">428   </v>
      </c>
      <c r="J568" t="str">
        <f t="shared" si="62"/>
        <v>428</v>
      </c>
      <c r="K568">
        <f t="shared" si="63"/>
        <v>3</v>
      </c>
      <c r="L568">
        <f t="shared" si="64"/>
        <v>56</v>
      </c>
      <c r="M568" t="str">
        <f t="shared" si="65"/>
        <v>Personnel - Charges à payer et produits à recevoir</v>
      </c>
    </row>
    <row r="569" spans="5:13" ht="15" customHeight="1" x14ac:dyDescent="0.25">
      <c r="E569" s="8" t="s">
        <v>535</v>
      </c>
      <c r="F569" s="2" t="s">
        <v>2</v>
      </c>
      <c r="G569" s="3" t="s">
        <v>2</v>
      </c>
      <c r="I569" t="str">
        <f t="shared" si="69"/>
        <v xml:space="preserve">4282  </v>
      </c>
      <c r="J569" t="str">
        <f t="shared" si="62"/>
        <v>4282</v>
      </c>
      <c r="K569">
        <f t="shared" si="63"/>
        <v>4</v>
      </c>
      <c r="L569">
        <f t="shared" si="64"/>
        <v>46</v>
      </c>
      <c r="M569" t="str">
        <f t="shared" si="65"/>
        <v>Dettes provisionnées pour congés à payer</v>
      </c>
    </row>
    <row r="570" spans="5:13" ht="15" customHeight="1" x14ac:dyDescent="0.25">
      <c r="E570" s="8" t="s">
        <v>536</v>
      </c>
      <c r="F570" s="17"/>
      <c r="G570" s="3" t="s">
        <v>2</v>
      </c>
      <c r="I570" t="str">
        <f t="shared" si="69"/>
        <v xml:space="preserve">4284  </v>
      </c>
      <c r="J570" t="str">
        <f t="shared" si="62"/>
        <v>4284</v>
      </c>
      <c r="K570">
        <f t="shared" si="63"/>
        <v>4</v>
      </c>
      <c r="L570">
        <f t="shared" si="64"/>
        <v>72</v>
      </c>
      <c r="M570" t="str">
        <f t="shared" si="65"/>
        <v>Dettes provisionnées pour participation des salariés aux résultats</v>
      </c>
    </row>
    <row r="571" spans="5:13" ht="15" customHeight="1" x14ac:dyDescent="0.25">
      <c r="E571" s="8" t="s">
        <v>537</v>
      </c>
      <c r="F571" s="2" t="s">
        <v>2</v>
      </c>
      <c r="G571" s="3" t="s">
        <v>2</v>
      </c>
      <c r="I571" t="str">
        <f t="shared" si="69"/>
        <v xml:space="preserve">4286  </v>
      </c>
      <c r="J571" t="str">
        <f t="shared" si="62"/>
        <v>4286</v>
      </c>
      <c r="K571">
        <f t="shared" si="63"/>
        <v>4</v>
      </c>
      <c r="L571">
        <f t="shared" si="64"/>
        <v>28</v>
      </c>
      <c r="M571" t="str">
        <f t="shared" si="65"/>
        <v>Autres charges à payer</v>
      </c>
    </row>
    <row r="572" spans="5:13" ht="15" customHeight="1" x14ac:dyDescent="0.25">
      <c r="E572" s="8" t="s">
        <v>538</v>
      </c>
      <c r="F572" s="2" t="s">
        <v>2</v>
      </c>
      <c r="G572" s="3" t="s">
        <v>2</v>
      </c>
      <c r="I572" t="str">
        <f t="shared" si="69"/>
        <v xml:space="preserve">4287  </v>
      </c>
      <c r="J572" t="str">
        <f t="shared" si="62"/>
        <v>4287</v>
      </c>
      <c r="K572">
        <f t="shared" si="63"/>
        <v>4</v>
      </c>
      <c r="L572">
        <f t="shared" si="64"/>
        <v>25</v>
      </c>
      <c r="M572" t="str">
        <f t="shared" si="65"/>
        <v>Produits à recevoir</v>
      </c>
    </row>
    <row r="573" spans="5:13" ht="15" customHeight="1" x14ac:dyDescent="0.25">
      <c r="E573" s="4" t="s">
        <v>539</v>
      </c>
      <c r="F573" s="5" t="s">
        <v>2</v>
      </c>
      <c r="G573" s="6" t="s">
        <v>2</v>
      </c>
      <c r="I573" t="str">
        <f>MID(E573,1,4)</f>
        <v xml:space="preserve">43  </v>
      </c>
      <c r="J573" t="str">
        <f t="shared" si="62"/>
        <v>43</v>
      </c>
      <c r="K573">
        <f t="shared" si="63"/>
        <v>2</v>
      </c>
      <c r="L573">
        <f t="shared" si="64"/>
        <v>50</v>
      </c>
      <c r="M573" t="str">
        <f t="shared" si="65"/>
        <v>SECURITE SOCIALE ET AUTRES ORGANISMES SOCIAUX</v>
      </c>
    </row>
    <row r="574" spans="5:13" ht="15" customHeight="1" x14ac:dyDescent="0.25">
      <c r="E574" s="7" t="s">
        <v>540</v>
      </c>
      <c r="F574" s="2" t="s">
        <v>2</v>
      </c>
      <c r="G574" s="3" t="s">
        <v>2</v>
      </c>
      <c r="I574" t="str">
        <f t="shared" ref="I574:I586" si="70">MID(E574,1,4)</f>
        <v xml:space="preserve">431 </v>
      </c>
      <c r="J574" t="str">
        <f t="shared" si="62"/>
        <v>431</v>
      </c>
      <c r="K574">
        <f t="shared" si="63"/>
        <v>3</v>
      </c>
      <c r="L574">
        <f t="shared" si="64"/>
        <v>22</v>
      </c>
      <c r="M574" t="str">
        <f t="shared" si="65"/>
        <v>Sécurité sociale</v>
      </c>
    </row>
    <row r="575" spans="5:13" ht="15" customHeight="1" x14ac:dyDescent="0.25">
      <c r="E575" s="7" t="s">
        <v>541</v>
      </c>
      <c r="F575" s="2" t="s">
        <v>2</v>
      </c>
      <c r="G575" s="3" t="s">
        <v>2</v>
      </c>
      <c r="I575" t="str">
        <f t="shared" si="70"/>
        <v xml:space="preserve">437 </v>
      </c>
      <c r="J575" t="str">
        <f t="shared" si="62"/>
        <v>437</v>
      </c>
      <c r="K575">
        <f t="shared" si="63"/>
        <v>3</v>
      </c>
      <c r="L575">
        <f t="shared" si="64"/>
        <v>31</v>
      </c>
      <c r="M575" t="str">
        <f t="shared" si="65"/>
        <v>Autres organismes sociaux</v>
      </c>
    </row>
    <row r="576" spans="5:13" ht="15" customHeight="1" x14ac:dyDescent="0.25">
      <c r="E576" s="7" t="s">
        <v>542</v>
      </c>
      <c r="F576" s="2" t="s">
        <v>2</v>
      </c>
      <c r="G576" s="3" t="s">
        <v>2</v>
      </c>
      <c r="I576" t="str">
        <f t="shared" si="70"/>
        <v xml:space="preserve">438 </v>
      </c>
      <c r="J576" t="str">
        <f t="shared" si="62"/>
        <v>438</v>
      </c>
      <c r="K576">
        <f t="shared" si="63"/>
        <v>3</v>
      </c>
      <c r="L576">
        <f t="shared" si="64"/>
        <v>65</v>
      </c>
      <c r="M576" t="str">
        <f t="shared" si="65"/>
        <v>Organismes sociaux - Charges à payer et produits à recevoir</v>
      </c>
    </row>
    <row r="577" spans="5:13" ht="15" customHeight="1" x14ac:dyDescent="0.25">
      <c r="E577" s="8" t="s">
        <v>543</v>
      </c>
      <c r="F577" s="48" t="s">
        <v>544</v>
      </c>
      <c r="G577" s="49" t="s">
        <v>544</v>
      </c>
      <c r="I577" t="str">
        <f t="shared" si="70"/>
        <v>4382</v>
      </c>
      <c r="J577" t="str">
        <f t="shared" si="62"/>
        <v>4382</v>
      </c>
      <c r="K577">
        <f t="shared" si="63"/>
        <v>4</v>
      </c>
      <c r="L577">
        <f t="shared" si="64"/>
        <v>41</v>
      </c>
      <c r="M577" t="str">
        <f t="shared" si="65"/>
        <v>Charges sociales sur congés à payer</v>
      </c>
    </row>
    <row r="578" spans="5:13" ht="15" customHeight="1" x14ac:dyDescent="0.25">
      <c r="E578" s="8" t="s">
        <v>545</v>
      </c>
      <c r="F578" s="48" t="s">
        <v>544</v>
      </c>
      <c r="G578" s="49" t="s">
        <v>544</v>
      </c>
      <c r="I578" t="str">
        <f t="shared" si="70"/>
        <v>4386</v>
      </c>
      <c r="J578" t="str">
        <f t="shared" si="62"/>
        <v>4386</v>
      </c>
      <c r="K578">
        <f t="shared" si="63"/>
        <v>4</v>
      </c>
      <c r="L578">
        <f t="shared" si="64"/>
        <v>28</v>
      </c>
      <c r="M578" t="str">
        <f t="shared" si="65"/>
        <v>Autres charges à payer</v>
      </c>
    </row>
    <row r="579" spans="5:13" ht="15" customHeight="1" x14ac:dyDescent="0.25">
      <c r="E579" s="8" t="s">
        <v>546</v>
      </c>
      <c r="F579" s="2" t="s">
        <v>2</v>
      </c>
      <c r="G579" s="3" t="s">
        <v>2</v>
      </c>
      <c r="I579" t="str">
        <f t="shared" si="70"/>
        <v>4387</v>
      </c>
      <c r="J579" t="str">
        <f t="shared" si="62"/>
        <v>4387</v>
      </c>
      <c r="K579">
        <f t="shared" si="63"/>
        <v>4</v>
      </c>
      <c r="L579">
        <f t="shared" si="64"/>
        <v>25</v>
      </c>
      <c r="M579" t="str">
        <f t="shared" si="65"/>
        <v>Produits à recevoir</v>
      </c>
    </row>
    <row r="580" spans="5:13" ht="15" customHeight="1" x14ac:dyDescent="0.25">
      <c r="E580" s="4" t="s">
        <v>547</v>
      </c>
      <c r="F580" s="5" t="s">
        <v>2</v>
      </c>
      <c r="G580" s="6" t="s">
        <v>2</v>
      </c>
      <c r="I580" t="str">
        <f t="shared" si="70"/>
        <v xml:space="preserve">44  </v>
      </c>
      <c r="J580" t="str">
        <f t="shared" ref="J580:J643" si="71">TRIM(I580)</f>
        <v>44</v>
      </c>
      <c r="K580">
        <f t="shared" ref="K580:K643" si="72">LEN(J580)</f>
        <v>2</v>
      </c>
      <c r="L580">
        <f t="shared" ref="L580:L643" si="73">LEN(E580)</f>
        <v>43</v>
      </c>
      <c r="M580" t="str">
        <f t="shared" ref="M580:M643" si="74">TRIM(RIGHT(E580,(L580-K580)))</f>
        <v>ETAT ET AUTRES COLLECTIVITES PUBLIQUES</v>
      </c>
    </row>
    <row r="581" spans="5:13" ht="15" customHeight="1" x14ac:dyDescent="0.25">
      <c r="E581" s="7" t="s">
        <v>548</v>
      </c>
      <c r="F581" s="2" t="s">
        <v>2</v>
      </c>
      <c r="G581" s="3" t="s">
        <v>2</v>
      </c>
      <c r="I581" t="str">
        <f>MID(E581,1,4)</f>
        <v xml:space="preserve">441 </v>
      </c>
      <c r="J581" t="str">
        <f t="shared" si="71"/>
        <v>441</v>
      </c>
      <c r="K581">
        <f t="shared" si="72"/>
        <v>3</v>
      </c>
      <c r="L581">
        <f t="shared" si="73"/>
        <v>69</v>
      </c>
      <c r="M581" t="str">
        <f t="shared" si="74"/>
        <v>Etat et autres collectivités publiques - Subventions à recevoir</v>
      </c>
    </row>
    <row r="582" spans="5:13" ht="15" customHeight="1" x14ac:dyDescent="0.25">
      <c r="E582" s="7" t="s">
        <v>549</v>
      </c>
      <c r="F582" s="2" t="s">
        <v>2</v>
      </c>
      <c r="G582" s="3" t="s">
        <v>2</v>
      </c>
      <c r="I582" t="str">
        <f t="shared" si="70"/>
        <v xml:space="preserve">442 </v>
      </c>
      <c r="J582" t="str">
        <f t="shared" si="71"/>
        <v>442</v>
      </c>
      <c r="K582">
        <f t="shared" si="72"/>
        <v>3</v>
      </c>
      <c r="L582">
        <f t="shared" si="73"/>
        <v>71</v>
      </c>
      <c r="M582" t="str">
        <f t="shared" si="74"/>
        <v>Contributions, impôts et taxes recouvrés pour le compte de l'Etat</v>
      </c>
    </row>
    <row r="583" spans="5:13" ht="15" customHeight="1" x14ac:dyDescent="0.25">
      <c r="E583" s="8" t="s">
        <v>550</v>
      </c>
      <c r="F583" s="2" t="s">
        <v>2</v>
      </c>
      <c r="G583" s="3" t="s">
        <v>2</v>
      </c>
      <c r="I583" t="str">
        <f t="shared" si="70"/>
        <v>4421</v>
      </c>
      <c r="J583" t="str">
        <f t="shared" si="71"/>
        <v>4421</v>
      </c>
      <c r="K583">
        <f t="shared" si="72"/>
        <v>4</v>
      </c>
      <c r="L583">
        <f t="shared" si="73"/>
        <v>52</v>
      </c>
      <c r="M583" t="str">
        <f t="shared" si="74"/>
        <v>Prélèvements à la source (impôt sur le revenu)</v>
      </c>
    </row>
    <row r="584" spans="5:13" ht="15" customHeight="1" x14ac:dyDescent="0.25">
      <c r="E584" s="8" t="s">
        <v>551</v>
      </c>
      <c r="F584" s="2" t="s">
        <v>2</v>
      </c>
      <c r="G584" s="3" t="s">
        <v>2</v>
      </c>
      <c r="I584" t="str">
        <f t="shared" si="70"/>
        <v>4422</v>
      </c>
      <c r="J584" t="str">
        <f t="shared" si="71"/>
        <v>4422</v>
      </c>
      <c r="K584">
        <f t="shared" si="72"/>
        <v>4</v>
      </c>
      <c r="L584">
        <f t="shared" si="73"/>
        <v>48</v>
      </c>
      <c r="M584" t="str">
        <f t="shared" si="74"/>
        <v>Prélèvements forfaitaires non libératoires</v>
      </c>
    </row>
    <row r="585" spans="5:13" ht="15" customHeight="1" x14ac:dyDescent="0.25">
      <c r="E585" s="8" t="s">
        <v>552</v>
      </c>
      <c r="F585" s="2" t="s">
        <v>2</v>
      </c>
      <c r="G585" s="3" t="s">
        <v>2</v>
      </c>
      <c r="I585" t="str">
        <f t="shared" si="70"/>
        <v>4423</v>
      </c>
      <c r="J585" t="str">
        <f t="shared" si="71"/>
        <v>4423</v>
      </c>
      <c r="K585">
        <f t="shared" si="72"/>
        <v>4</v>
      </c>
      <c r="L585">
        <f t="shared" si="73"/>
        <v>51</v>
      </c>
      <c r="M585" t="str">
        <f t="shared" si="74"/>
        <v>Retenues et prélèvements sur les distributions</v>
      </c>
    </row>
    <row r="586" spans="5:13" ht="15" customHeight="1" x14ac:dyDescent="0.25">
      <c r="E586" s="7" t="s">
        <v>553</v>
      </c>
      <c r="F586" s="2" t="s">
        <v>2</v>
      </c>
      <c r="G586" s="3" t="s">
        <v>2</v>
      </c>
      <c r="I586" t="str">
        <f t="shared" si="70"/>
        <v xml:space="preserve">443 </v>
      </c>
      <c r="J586" t="str">
        <f t="shared" si="71"/>
        <v>443</v>
      </c>
      <c r="K586">
        <f t="shared" si="72"/>
        <v>3</v>
      </c>
      <c r="L586">
        <f t="shared" si="73"/>
        <v>104</v>
      </c>
      <c r="M586" t="str">
        <f t="shared" si="74"/>
        <v>Opérations particulières avec l'Etat, les collectivités publiques et les organismes internationaux</v>
      </c>
    </row>
    <row r="587" spans="5:13" ht="15" customHeight="1" x14ac:dyDescent="0.25">
      <c r="E587" s="8" t="s">
        <v>554</v>
      </c>
      <c r="F587" s="2" t="s">
        <v>2</v>
      </c>
      <c r="G587" s="3" t="s">
        <v>2</v>
      </c>
      <c r="I587" t="str">
        <f t="shared" si="69"/>
        <v xml:space="preserve">4432  </v>
      </c>
      <c r="J587" t="str">
        <f t="shared" si="71"/>
        <v>4432</v>
      </c>
      <c r="K587">
        <f t="shared" si="72"/>
        <v>4</v>
      </c>
      <c r="L587">
        <f t="shared" si="73"/>
        <v>32</v>
      </c>
      <c r="M587" t="str">
        <f t="shared" si="74"/>
        <v>Bonifications sur emprunts</v>
      </c>
    </row>
    <row r="588" spans="5:13" ht="15" customHeight="1" x14ac:dyDescent="0.25">
      <c r="E588" s="8" t="s">
        <v>555</v>
      </c>
      <c r="F588" s="2" t="s">
        <v>2</v>
      </c>
      <c r="G588" s="3" t="s">
        <v>2</v>
      </c>
      <c r="I588" t="str">
        <f t="shared" si="69"/>
        <v xml:space="preserve">4438  </v>
      </c>
      <c r="J588" t="str">
        <f t="shared" si="71"/>
        <v>4438</v>
      </c>
      <c r="K588">
        <f t="shared" si="72"/>
        <v>4</v>
      </c>
      <c r="L588">
        <f t="shared" si="73"/>
        <v>23</v>
      </c>
      <c r="M588" t="str">
        <f t="shared" si="74"/>
        <v>Autres opérations</v>
      </c>
    </row>
    <row r="589" spans="5:13" ht="15" customHeight="1" x14ac:dyDescent="0.25">
      <c r="E589" s="9" t="s">
        <v>556</v>
      </c>
      <c r="F589" s="2" t="s">
        <v>2</v>
      </c>
      <c r="G589" s="3" t="s">
        <v>2</v>
      </c>
      <c r="I589" t="str">
        <f t="shared" si="69"/>
        <v xml:space="preserve">44381 </v>
      </c>
      <c r="J589" t="str">
        <f t="shared" si="71"/>
        <v>44381</v>
      </c>
      <c r="K589">
        <f t="shared" si="72"/>
        <v>5</v>
      </c>
      <c r="L589">
        <f t="shared" si="73"/>
        <v>33</v>
      </c>
      <c r="M589" t="str">
        <f t="shared" si="74"/>
        <v>Autres opérations - Charges</v>
      </c>
    </row>
    <row r="590" spans="5:13" ht="15" customHeight="1" x14ac:dyDescent="0.25">
      <c r="E590" s="9" t="s">
        <v>557</v>
      </c>
      <c r="F590" s="2" t="s">
        <v>2</v>
      </c>
      <c r="G590" s="3" t="s">
        <v>2</v>
      </c>
      <c r="I590" t="str">
        <f t="shared" si="69"/>
        <v xml:space="preserve">44382 </v>
      </c>
      <c r="J590" t="str">
        <f t="shared" si="71"/>
        <v>44382</v>
      </c>
      <c r="K590">
        <f t="shared" si="72"/>
        <v>5</v>
      </c>
      <c r="L590">
        <f t="shared" si="73"/>
        <v>34</v>
      </c>
      <c r="M590" t="str">
        <f t="shared" si="74"/>
        <v>Autres opérations - Produits</v>
      </c>
    </row>
    <row r="591" spans="5:13" ht="15" customHeight="1" x14ac:dyDescent="0.25">
      <c r="E591" s="7" t="s">
        <v>558</v>
      </c>
      <c r="F591" s="2" t="s">
        <v>2</v>
      </c>
      <c r="G591" s="3" t="s">
        <v>2</v>
      </c>
      <c r="I591" t="str">
        <f t="shared" si="69"/>
        <v xml:space="preserve">444   </v>
      </c>
      <c r="J591" t="str">
        <f t="shared" si="71"/>
        <v>444</v>
      </c>
      <c r="K591">
        <f t="shared" si="72"/>
        <v>3</v>
      </c>
      <c r="L591">
        <f t="shared" si="73"/>
        <v>37</v>
      </c>
      <c r="M591" t="str">
        <f t="shared" si="74"/>
        <v>Etat - Impôts sur les bénéfices</v>
      </c>
    </row>
    <row r="592" spans="5:13" ht="15" customHeight="1" x14ac:dyDescent="0.25">
      <c r="E592" s="7" t="s">
        <v>559</v>
      </c>
      <c r="F592" s="2" t="s">
        <v>2</v>
      </c>
      <c r="G592" s="3" t="s">
        <v>2</v>
      </c>
      <c r="I592" t="str">
        <f t="shared" si="69"/>
        <v xml:space="preserve">445   </v>
      </c>
      <c r="J592" t="str">
        <f t="shared" si="71"/>
        <v>445</v>
      </c>
      <c r="K592">
        <f t="shared" si="72"/>
        <v>3</v>
      </c>
      <c r="L592">
        <f t="shared" si="73"/>
        <v>44</v>
      </c>
      <c r="M592" t="str">
        <f t="shared" si="74"/>
        <v>Etat - Taxes sur le chiffre d'affaires</v>
      </c>
    </row>
    <row r="593" spans="5:13" ht="15" customHeight="1" x14ac:dyDescent="0.25">
      <c r="E593" s="8" t="s">
        <v>560</v>
      </c>
      <c r="F593" s="2" t="s">
        <v>2</v>
      </c>
      <c r="G593" s="3" t="s">
        <v>2</v>
      </c>
      <c r="I593" t="str">
        <f t="shared" si="69"/>
        <v xml:space="preserve">4452  </v>
      </c>
      <c r="J593" t="str">
        <f t="shared" si="71"/>
        <v>4452</v>
      </c>
      <c r="K593">
        <f t="shared" si="72"/>
        <v>4</v>
      </c>
      <c r="L593">
        <f t="shared" si="73"/>
        <v>32</v>
      </c>
      <c r="M593" t="str">
        <f t="shared" si="74"/>
        <v>TVA due intracommunautaire</v>
      </c>
    </row>
    <row r="594" spans="5:13" ht="15" customHeight="1" x14ac:dyDescent="0.25">
      <c r="E594" s="8" t="s">
        <v>561</v>
      </c>
      <c r="F594" s="2" t="s">
        <v>2</v>
      </c>
      <c r="G594" s="3" t="s">
        <v>2</v>
      </c>
      <c r="I594" t="str">
        <f t="shared" si="69"/>
        <v xml:space="preserve">4455  </v>
      </c>
      <c r="J594" t="str">
        <f t="shared" si="71"/>
        <v>4455</v>
      </c>
      <c r="K594">
        <f t="shared" si="72"/>
        <v>4</v>
      </c>
      <c r="L594">
        <f t="shared" si="73"/>
        <v>49</v>
      </c>
      <c r="M594" t="str">
        <f t="shared" si="74"/>
        <v>Taxes sur le chiffre d'affaires à décaisser</v>
      </c>
    </row>
    <row r="595" spans="5:13" ht="15" customHeight="1" x14ac:dyDescent="0.25">
      <c r="E595" s="8" t="s">
        <v>562</v>
      </c>
      <c r="F595" s="2" t="s">
        <v>2</v>
      </c>
      <c r="G595" s="3" t="s">
        <v>2</v>
      </c>
      <c r="I595" t="str">
        <f t="shared" si="69"/>
        <v xml:space="preserve">4456  </v>
      </c>
      <c r="J595" t="str">
        <f t="shared" si="71"/>
        <v>4456</v>
      </c>
      <c r="K595">
        <f t="shared" si="72"/>
        <v>4</v>
      </c>
      <c r="L595">
        <f t="shared" si="73"/>
        <v>49</v>
      </c>
      <c r="M595" t="str">
        <f t="shared" si="74"/>
        <v>Taxes sur le chiffre d'affaires déductibles</v>
      </c>
    </row>
    <row r="596" spans="5:13" ht="15" customHeight="1" x14ac:dyDescent="0.25">
      <c r="E596" s="9" t="s">
        <v>563</v>
      </c>
      <c r="F596" s="2" t="s">
        <v>2</v>
      </c>
      <c r="G596" s="3" t="s">
        <v>2</v>
      </c>
      <c r="I596" t="str">
        <f t="shared" si="69"/>
        <v xml:space="preserve">44562 </v>
      </c>
      <c r="J596" t="str">
        <f t="shared" si="71"/>
        <v>44562</v>
      </c>
      <c r="K596">
        <f t="shared" si="72"/>
        <v>5</v>
      </c>
      <c r="L596">
        <f t="shared" si="73"/>
        <v>69</v>
      </c>
      <c r="M596" t="str">
        <f t="shared" si="74"/>
        <v>Taxes sur le chiffre d'affaires déductibles sur immobilisations</v>
      </c>
    </row>
    <row r="597" spans="5:13" ht="15" customHeight="1" x14ac:dyDescent="0.25">
      <c r="E597" s="9" t="s">
        <v>564</v>
      </c>
      <c r="F597" s="2" t="s">
        <v>2</v>
      </c>
      <c r="G597" s="3" t="s">
        <v>2</v>
      </c>
      <c r="I597" t="str">
        <f t="shared" si="69"/>
        <v xml:space="preserve">44566 </v>
      </c>
      <c r="J597" t="str">
        <f t="shared" si="71"/>
        <v>44566</v>
      </c>
      <c r="K597">
        <f t="shared" si="72"/>
        <v>5</v>
      </c>
      <c r="L597">
        <f t="shared" si="73"/>
        <v>78</v>
      </c>
      <c r="M597" t="str">
        <f t="shared" si="74"/>
        <v>Taxes sur le chiffre d'affaires déductibles sur autres biens et services</v>
      </c>
    </row>
    <row r="598" spans="5:13" ht="15" customHeight="1" x14ac:dyDescent="0.25">
      <c r="E598" s="9" t="s">
        <v>565</v>
      </c>
      <c r="F598" s="2" t="s">
        <v>2</v>
      </c>
      <c r="G598" s="3" t="s">
        <v>2</v>
      </c>
      <c r="I598" t="str">
        <f t="shared" si="69"/>
        <v xml:space="preserve">44567 </v>
      </c>
      <c r="J598" t="str">
        <f t="shared" si="71"/>
        <v>44567</v>
      </c>
      <c r="K598">
        <f t="shared" si="72"/>
        <v>5</v>
      </c>
      <c r="L598">
        <f t="shared" si="73"/>
        <v>58</v>
      </c>
      <c r="M598" t="str">
        <f t="shared" si="74"/>
        <v>Crédit de taxes sur le chiffre d'affaires à reporter</v>
      </c>
    </row>
    <row r="599" spans="5:13" ht="15" customHeight="1" x14ac:dyDescent="0.25">
      <c r="E599" s="8" t="s">
        <v>566</v>
      </c>
      <c r="F599" s="2" t="s">
        <v>2</v>
      </c>
      <c r="G599" s="3" t="s">
        <v>2</v>
      </c>
      <c r="I599" t="str">
        <f t="shared" si="69"/>
        <v xml:space="preserve">4457  </v>
      </c>
      <c r="J599" t="str">
        <f t="shared" si="71"/>
        <v>4457</v>
      </c>
      <c r="K599">
        <f t="shared" si="72"/>
        <v>4</v>
      </c>
      <c r="L599">
        <f t="shared" si="73"/>
        <v>48</v>
      </c>
      <c r="M599" t="str">
        <f t="shared" si="74"/>
        <v>Taxes sur le chiffre d'affaires collectées</v>
      </c>
    </row>
    <row r="600" spans="5:13" ht="15" customHeight="1" x14ac:dyDescent="0.25">
      <c r="E600" s="8" t="s">
        <v>567</v>
      </c>
      <c r="F600" s="2" t="s">
        <v>2</v>
      </c>
      <c r="G600" s="3" t="s">
        <v>2</v>
      </c>
      <c r="I600" t="str">
        <f t="shared" si="69"/>
        <v xml:space="preserve">4458  </v>
      </c>
      <c r="J600" t="str">
        <f t="shared" si="71"/>
        <v>4458</v>
      </c>
      <c r="K600">
        <f t="shared" si="72"/>
        <v>4</v>
      </c>
      <c r="L600">
        <f t="shared" si="73"/>
        <v>66</v>
      </c>
      <c r="M600" t="str">
        <f t="shared" si="74"/>
        <v>Taxes sur le chiffre d'affaires à régulariser ou en attente</v>
      </c>
    </row>
    <row r="601" spans="5:13" ht="15" customHeight="1" x14ac:dyDescent="0.25">
      <c r="E601" s="9" t="s">
        <v>568</v>
      </c>
      <c r="F601" s="2" t="s">
        <v>2</v>
      </c>
      <c r="G601" s="3" t="s">
        <v>2</v>
      </c>
      <c r="I601" t="str">
        <f t="shared" si="69"/>
        <v xml:space="preserve">44583 </v>
      </c>
      <c r="J601" t="str">
        <f t="shared" si="71"/>
        <v>44583</v>
      </c>
      <c r="K601">
        <f t="shared" si="72"/>
        <v>5</v>
      </c>
      <c r="L601">
        <f t="shared" si="73"/>
        <v>62</v>
      </c>
      <c r="M601" t="str">
        <f t="shared" si="74"/>
        <v>Remboursement de taxes sur le chiffre d'affaires demandé</v>
      </c>
    </row>
    <row r="602" spans="5:13" ht="15" customHeight="1" x14ac:dyDescent="0.25">
      <c r="E602" s="9" t="s">
        <v>569</v>
      </c>
      <c r="F602" s="2" t="s">
        <v>2</v>
      </c>
      <c r="G602" s="3" t="s">
        <v>2</v>
      </c>
      <c r="I602" t="str">
        <f t="shared" si="69"/>
        <v xml:space="preserve">44585 </v>
      </c>
      <c r="J602" t="str">
        <f t="shared" si="71"/>
        <v>44585</v>
      </c>
      <c r="K602">
        <f t="shared" si="72"/>
        <v>5</v>
      </c>
      <c r="L602">
        <f t="shared" si="73"/>
        <v>45</v>
      </c>
      <c r="M602" t="str">
        <f t="shared" si="74"/>
        <v>TVA à régulariser - Retenue de garantie</v>
      </c>
    </row>
    <row r="603" spans="5:13" ht="15" customHeight="1" x14ac:dyDescent="0.25">
      <c r="E603" s="9" t="s">
        <v>570</v>
      </c>
      <c r="F603" s="2" t="s">
        <v>2</v>
      </c>
      <c r="G603" s="3" t="s">
        <v>2</v>
      </c>
      <c r="I603" t="str">
        <f t="shared" si="69"/>
        <v xml:space="preserve">44586 </v>
      </c>
      <c r="J603" t="str">
        <f t="shared" si="71"/>
        <v>44586</v>
      </c>
      <c r="K603">
        <f t="shared" si="72"/>
        <v>5</v>
      </c>
      <c r="L603">
        <f t="shared" si="73"/>
        <v>64</v>
      </c>
      <c r="M603" t="str">
        <f t="shared" si="74"/>
        <v>Taxes sur le chiffre d'affaires sur factures non parvenues</v>
      </c>
    </row>
    <row r="604" spans="5:13" ht="15" customHeight="1" x14ac:dyDescent="0.25">
      <c r="E604" s="9" t="s">
        <v>571</v>
      </c>
      <c r="F604" s="2" t="s">
        <v>2</v>
      </c>
      <c r="G604" s="3" t="s">
        <v>2</v>
      </c>
      <c r="I604" t="str">
        <f t="shared" si="69"/>
        <v xml:space="preserve">44587 </v>
      </c>
      <c r="J604" t="str">
        <f t="shared" si="71"/>
        <v>44587</v>
      </c>
      <c r="K604">
        <f t="shared" si="72"/>
        <v>5</v>
      </c>
      <c r="L604">
        <f t="shared" si="73"/>
        <v>60</v>
      </c>
      <c r="M604" t="str">
        <f t="shared" si="74"/>
        <v>Taxes sur le chiffre d'affaires sur factures à établir</v>
      </c>
    </row>
    <row r="605" spans="5:13" ht="15" customHeight="1" x14ac:dyDescent="0.25">
      <c r="E605" s="9" t="s">
        <v>572</v>
      </c>
      <c r="F605" s="2" t="s">
        <v>2</v>
      </c>
      <c r="G605" s="3" t="s">
        <v>2</v>
      </c>
      <c r="I605" t="str">
        <f t="shared" si="69"/>
        <v xml:space="preserve">44588 </v>
      </c>
      <c r="J605" t="str">
        <f t="shared" si="71"/>
        <v>44588</v>
      </c>
      <c r="K605">
        <f t="shared" si="72"/>
        <v>5</v>
      </c>
      <c r="L605">
        <f t="shared" si="73"/>
        <v>72</v>
      </c>
      <c r="M605" t="str">
        <f t="shared" si="74"/>
        <v>Autres taxes sur le chiffre d'affaires à régulariser ou en attente</v>
      </c>
    </row>
    <row r="606" spans="5:13" ht="15" customHeight="1" x14ac:dyDescent="0.25">
      <c r="E606" s="14" t="s">
        <v>573</v>
      </c>
      <c r="F606" s="2" t="s">
        <v>2</v>
      </c>
      <c r="G606" s="3" t="s">
        <v>2</v>
      </c>
      <c r="I606" t="str">
        <f t="shared" si="69"/>
        <v>445881</v>
      </c>
      <c r="J606" t="str">
        <f t="shared" si="71"/>
        <v>445881</v>
      </c>
      <c r="K606">
        <f t="shared" si="72"/>
        <v>6</v>
      </c>
      <c r="L606">
        <f t="shared" si="73"/>
        <v>65</v>
      </c>
      <c r="M606" t="str">
        <f t="shared" si="74"/>
        <v>Régularisation de fin d’année sur immobilisations en cours</v>
      </c>
    </row>
    <row r="607" spans="5:13" ht="15" customHeight="1" x14ac:dyDescent="0.25">
      <c r="E607" s="14" t="s">
        <v>574</v>
      </c>
      <c r="F607" s="2" t="s">
        <v>2</v>
      </c>
      <c r="G607" s="3" t="s">
        <v>2</v>
      </c>
      <c r="I607" t="str">
        <f t="shared" si="69"/>
        <v>445888</v>
      </c>
      <c r="J607" t="str">
        <f t="shared" si="71"/>
        <v>445888</v>
      </c>
      <c r="K607">
        <f t="shared" si="72"/>
        <v>6</v>
      </c>
      <c r="L607">
        <f t="shared" si="73"/>
        <v>64</v>
      </c>
      <c r="M607" t="str">
        <f t="shared" si="74"/>
        <v>Autres régularisations de taxes sur le chiffre d’affaires</v>
      </c>
    </row>
    <row r="608" spans="5:13" ht="15" customHeight="1" x14ac:dyDescent="0.25">
      <c r="E608" s="7" t="s">
        <v>575</v>
      </c>
      <c r="F608" s="2" t="s">
        <v>2</v>
      </c>
      <c r="G608" s="3" t="s">
        <v>2</v>
      </c>
      <c r="I608" t="str">
        <f t="shared" ref="I608:I617" si="75">MID(E608,1,5)</f>
        <v xml:space="preserve">447  </v>
      </c>
      <c r="J608" t="str">
        <f t="shared" si="71"/>
        <v>447</v>
      </c>
      <c r="K608">
        <f t="shared" si="72"/>
        <v>3</v>
      </c>
      <c r="L608">
        <f t="shared" si="73"/>
        <v>50</v>
      </c>
      <c r="M608" t="str">
        <f t="shared" si="74"/>
        <v>Autres impôts, taxes et versements assimilés</v>
      </c>
    </row>
    <row r="609" spans="5:13" ht="15" customHeight="1" x14ac:dyDescent="0.25">
      <c r="E609" s="7" t="s">
        <v>576</v>
      </c>
      <c r="F609" s="2" t="s">
        <v>2</v>
      </c>
      <c r="G609" s="3" t="s">
        <v>2</v>
      </c>
      <c r="I609" t="str">
        <f t="shared" si="75"/>
        <v xml:space="preserve">448  </v>
      </c>
      <c r="J609" t="str">
        <f t="shared" si="71"/>
        <v>448</v>
      </c>
      <c r="K609">
        <f t="shared" si="72"/>
        <v>3</v>
      </c>
      <c r="L609">
        <f t="shared" si="73"/>
        <v>50</v>
      </c>
      <c r="M609" t="str">
        <f t="shared" si="74"/>
        <v>Etat, charges à payer et produits à recevoir</v>
      </c>
    </row>
    <row r="610" spans="5:13" ht="15" customHeight="1" x14ac:dyDescent="0.25">
      <c r="E610" s="8" t="s">
        <v>577</v>
      </c>
      <c r="F610" s="2" t="s">
        <v>2</v>
      </c>
      <c r="G610" s="3" t="s">
        <v>2</v>
      </c>
      <c r="I610" t="str">
        <f t="shared" si="75"/>
        <v xml:space="preserve">4482 </v>
      </c>
      <c r="J610" t="str">
        <f t="shared" si="71"/>
        <v>4482</v>
      </c>
      <c r="K610">
        <f t="shared" si="72"/>
        <v>4</v>
      </c>
      <c r="L610">
        <f t="shared" si="73"/>
        <v>41</v>
      </c>
      <c r="M610" t="str">
        <f t="shared" si="74"/>
        <v>Charges fiscales sur congés à payer</v>
      </c>
    </row>
    <row r="611" spans="5:13" ht="15" customHeight="1" x14ac:dyDescent="0.25">
      <c r="E611" s="8" t="s">
        <v>578</v>
      </c>
      <c r="F611" s="2" t="s">
        <v>2</v>
      </c>
      <c r="G611" s="3" t="s">
        <v>2</v>
      </c>
      <c r="I611" t="str">
        <f t="shared" si="75"/>
        <v xml:space="preserve">4486 </v>
      </c>
      <c r="J611" t="str">
        <f t="shared" si="71"/>
        <v>4486</v>
      </c>
      <c r="K611">
        <f t="shared" si="72"/>
        <v>4</v>
      </c>
      <c r="L611">
        <f t="shared" si="73"/>
        <v>28</v>
      </c>
      <c r="M611" t="str">
        <f t="shared" si="74"/>
        <v>Autres charges à payer</v>
      </c>
    </row>
    <row r="612" spans="5:13" ht="15" customHeight="1" x14ac:dyDescent="0.25">
      <c r="E612" s="8" t="s">
        <v>579</v>
      </c>
      <c r="F612" s="2" t="s">
        <v>2</v>
      </c>
      <c r="G612" s="3" t="s">
        <v>2</v>
      </c>
      <c r="I612" t="str">
        <f t="shared" si="75"/>
        <v xml:space="preserve">4487 </v>
      </c>
      <c r="J612" t="str">
        <f t="shared" si="71"/>
        <v>4487</v>
      </c>
      <c r="K612">
        <f t="shared" si="72"/>
        <v>4</v>
      </c>
      <c r="L612">
        <f t="shared" si="73"/>
        <v>25</v>
      </c>
      <c r="M612" t="str">
        <f t="shared" si="74"/>
        <v>Produits à recevoir</v>
      </c>
    </row>
    <row r="613" spans="5:13" ht="15" customHeight="1" x14ac:dyDescent="0.25">
      <c r="E613" s="7" t="s">
        <v>580</v>
      </c>
      <c r="F613" s="2" t="s">
        <v>2</v>
      </c>
      <c r="G613" s="3" t="s">
        <v>2</v>
      </c>
      <c r="I613" t="str">
        <f t="shared" si="75"/>
        <v xml:space="preserve">449  </v>
      </c>
      <c r="J613" t="str">
        <f t="shared" si="71"/>
        <v>449</v>
      </c>
      <c r="K613">
        <f t="shared" si="72"/>
        <v>3</v>
      </c>
      <c r="L613">
        <f t="shared" si="73"/>
        <v>34</v>
      </c>
      <c r="M613" t="str">
        <f t="shared" si="74"/>
        <v>Quotas d'émission à acquérir</v>
      </c>
    </row>
    <row r="614" spans="5:13" ht="15" customHeight="1" x14ac:dyDescent="0.25">
      <c r="E614" s="4" t="s">
        <v>581</v>
      </c>
      <c r="F614" s="5" t="s">
        <v>2</v>
      </c>
      <c r="G614" s="6" t="s">
        <v>2</v>
      </c>
      <c r="I614" t="str">
        <f t="shared" si="75"/>
        <v xml:space="preserve">45   </v>
      </c>
      <c r="J614" t="str">
        <f t="shared" si="71"/>
        <v>45</v>
      </c>
      <c r="K614">
        <f t="shared" si="72"/>
        <v>2</v>
      </c>
      <c r="L614">
        <f t="shared" si="73"/>
        <v>51</v>
      </c>
      <c r="M614" t="str">
        <f t="shared" si="74"/>
        <v>GROUPES, ASSOCIES ET OPERATIONS DE COOPERATION</v>
      </c>
    </row>
    <row r="615" spans="5:13" x14ac:dyDescent="0.25">
      <c r="E615" s="7" t="s">
        <v>582</v>
      </c>
      <c r="F615" s="2" t="s">
        <v>2</v>
      </c>
      <c r="G615" s="3" t="s">
        <v>2</v>
      </c>
      <c r="I615" t="str">
        <f t="shared" si="75"/>
        <v xml:space="preserve">451  </v>
      </c>
      <c r="J615" t="str">
        <f t="shared" si="71"/>
        <v>451</v>
      </c>
      <c r="K615">
        <f t="shared" si="72"/>
        <v>3</v>
      </c>
      <c r="L615">
        <f t="shared" si="73"/>
        <v>12</v>
      </c>
      <c r="M615" t="str">
        <f t="shared" si="74"/>
        <v>Groupe</v>
      </c>
    </row>
    <row r="616" spans="5:13" ht="15" customHeight="1" x14ac:dyDescent="0.25">
      <c r="E616" s="7" t="s">
        <v>583</v>
      </c>
      <c r="F616" s="2" t="s">
        <v>2</v>
      </c>
      <c r="G616" s="3" t="s">
        <v>2</v>
      </c>
      <c r="I616" t="str">
        <f t="shared" si="75"/>
        <v xml:space="preserve">454  </v>
      </c>
      <c r="J616" t="str">
        <f t="shared" si="71"/>
        <v>454</v>
      </c>
      <c r="K616">
        <f t="shared" si="72"/>
        <v>3</v>
      </c>
      <c r="L616">
        <f t="shared" si="73"/>
        <v>84</v>
      </c>
      <c r="M616" t="str">
        <f t="shared" si="74"/>
        <v>Sociétés civiles immobilières ou Sociétés civiles coopératives de construction</v>
      </c>
    </row>
    <row r="617" spans="5:13" ht="15" customHeight="1" x14ac:dyDescent="0.25">
      <c r="E617" s="8" t="s">
        <v>584</v>
      </c>
      <c r="F617" s="2" t="s">
        <v>2</v>
      </c>
      <c r="G617" s="3" t="s">
        <v>2</v>
      </c>
      <c r="I617" t="str">
        <f t="shared" si="75"/>
        <v xml:space="preserve">4541 </v>
      </c>
      <c r="J617" t="str">
        <f t="shared" si="71"/>
        <v>4541</v>
      </c>
      <c r="K617">
        <f t="shared" si="72"/>
        <v>4</v>
      </c>
      <c r="L617">
        <f t="shared" si="73"/>
        <v>42</v>
      </c>
      <c r="M617" t="str">
        <f t="shared" si="74"/>
        <v>Avances sur préfinancement principal</v>
      </c>
    </row>
    <row r="618" spans="5:13" ht="15" customHeight="1" x14ac:dyDescent="0.25">
      <c r="E618" s="8" t="s">
        <v>585</v>
      </c>
      <c r="F618" s="2" t="s">
        <v>2</v>
      </c>
      <c r="G618" s="3" t="s">
        <v>2</v>
      </c>
      <c r="I618" t="str">
        <f t="shared" ref="I618:I632" si="76">MID(E618,1,5)</f>
        <v xml:space="preserve">4542 </v>
      </c>
      <c r="J618" t="str">
        <f t="shared" si="71"/>
        <v>4542</v>
      </c>
      <c r="K618">
        <f t="shared" si="72"/>
        <v>4</v>
      </c>
      <c r="L618">
        <f t="shared" si="73"/>
        <v>38</v>
      </c>
      <c r="M618" t="str">
        <f t="shared" si="74"/>
        <v>Avances sur emprunts spécifiques</v>
      </c>
    </row>
    <row r="619" spans="5:13" ht="15" customHeight="1" x14ac:dyDescent="0.25">
      <c r="E619" s="8" t="s">
        <v>586</v>
      </c>
      <c r="F619" s="2" t="s">
        <v>2</v>
      </c>
      <c r="G619" s="3" t="s">
        <v>2</v>
      </c>
      <c r="I619" t="str">
        <f t="shared" si="76"/>
        <v xml:space="preserve">4543 </v>
      </c>
      <c r="J619" t="str">
        <f t="shared" si="71"/>
        <v>4543</v>
      </c>
      <c r="K619">
        <f t="shared" si="72"/>
        <v>4</v>
      </c>
      <c r="L619">
        <f t="shared" si="73"/>
        <v>30</v>
      </c>
      <c r="M619" t="str">
        <f t="shared" si="74"/>
        <v>Avances sur autres fonds</v>
      </c>
    </row>
    <row r="620" spans="5:13" ht="15" customHeight="1" x14ac:dyDescent="0.25">
      <c r="E620" s="7" t="s">
        <v>587</v>
      </c>
      <c r="F620" s="17"/>
      <c r="G620" s="3" t="s">
        <v>2</v>
      </c>
      <c r="I620" t="str">
        <f t="shared" si="76"/>
        <v xml:space="preserve">455  </v>
      </c>
      <c r="J620" t="str">
        <f t="shared" si="71"/>
        <v>455</v>
      </c>
      <c r="K620">
        <f t="shared" si="72"/>
        <v>3</v>
      </c>
      <c r="L620">
        <f t="shared" si="73"/>
        <v>33</v>
      </c>
      <c r="M620" t="str">
        <f t="shared" si="74"/>
        <v>Associés - Comptes courants</v>
      </c>
    </row>
    <row r="621" spans="5:13" ht="15" customHeight="1" x14ac:dyDescent="0.25">
      <c r="E621" s="7" t="s">
        <v>588</v>
      </c>
      <c r="F621" s="17"/>
      <c r="G621" s="3" t="s">
        <v>2</v>
      </c>
      <c r="I621" t="str">
        <f t="shared" si="76"/>
        <v xml:space="preserve">456  </v>
      </c>
      <c r="J621" t="str">
        <f t="shared" si="71"/>
        <v>456</v>
      </c>
      <c r="K621">
        <f t="shared" si="72"/>
        <v>3</v>
      </c>
      <c r="L621">
        <f t="shared" si="73"/>
        <v>42</v>
      </c>
      <c r="M621" t="str">
        <f t="shared" si="74"/>
        <v>Associés - Opérations sur le capital</v>
      </c>
    </row>
    <row r="622" spans="5:13" ht="15" customHeight="1" x14ac:dyDescent="0.25">
      <c r="E622" s="23" t="s">
        <v>589</v>
      </c>
      <c r="F622" s="17"/>
      <c r="G622" s="18" t="s">
        <v>590</v>
      </c>
      <c r="I622" t="str">
        <f t="shared" si="76"/>
        <v xml:space="preserve">4562 </v>
      </c>
      <c r="J622" t="str">
        <f t="shared" si="71"/>
        <v>4562</v>
      </c>
      <c r="K622">
        <f t="shared" si="72"/>
        <v>4</v>
      </c>
      <c r="L622">
        <f t="shared" si="73"/>
        <v>43</v>
      </c>
      <c r="M622" t="str">
        <f t="shared" si="74"/>
        <v>Capital souscrit et appelé, non versé</v>
      </c>
    </row>
    <row r="623" spans="5:13" ht="15" customHeight="1" x14ac:dyDescent="0.25">
      <c r="E623" s="8" t="s">
        <v>591</v>
      </c>
      <c r="F623" s="17"/>
      <c r="G623" s="3" t="s">
        <v>2</v>
      </c>
      <c r="I623" t="str">
        <f t="shared" si="76"/>
        <v xml:space="preserve">4563 </v>
      </c>
      <c r="J623" t="str">
        <f t="shared" si="71"/>
        <v>4563</v>
      </c>
      <c r="K623">
        <f t="shared" si="72"/>
        <v>4</v>
      </c>
      <c r="L623">
        <f t="shared" si="73"/>
        <v>61</v>
      </c>
      <c r="M623" t="str">
        <f t="shared" si="74"/>
        <v>Associés - Versements reçus sur augmentation de capital</v>
      </c>
    </row>
    <row r="624" spans="5:13" ht="15" customHeight="1" x14ac:dyDescent="0.25">
      <c r="E624" s="7" t="s">
        <v>592</v>
      </c>
      <c r="F624" s="17"/>
      <c r="G624" s="3" t="s">
        <v>2</v>
      </c>
      <c r="I624" t="str">
        <f t="shared" si="76"/>
        <v xml:space="preserve">457  </v>
      </c>
      <c r="J624" t="str">
        <f t="shared" si="71"/>
        <v>457</v>
      </c>
      <c r="K624">
        <f t="shared" si="72"/>
        <v>3</v>
      </c>
      <c r="L624">
        <f t="shared" si="73"/>
        <v>35</v>
      </c>
      <c r="M624" t="str">
        <f t="shared" si="74"/>
        <v>Associés - Dividendes à payer</v>
      </c>
    </row>
    <row r="625" spans="5:13" ht="15" customHeight="1" x14ac:dyDescent="0.25">
      <c r="E625" s="7" t="s">
        <v>593</v>
      </c>
      <c r="F625" s="2" t="s">
        <v>2</v>
      </c>
      <c r="G625" s="3" t="s">
        <v>2</v>
      </c>
      <c r="I625" t="str">
        <f t="shared" si="76"/>
        <v xml:space="preserve">458  </v>
      </c>
      <c r="J625" t="str">
        <f t="shared" si="71"/>
        <v>458</v>
      </c>
      <c r="K625">
        <f t="shared" si="72"/>
        <v>3</v>
      </c>
      <c r="L625">
        <f t="shared" si="73"/>
        <v>53</v>
      </c>
      <c r="M625" t="str">
        <f t="shared" si="74"/>
        <v>Membres - Opérations faites en commun et en GIE</v>
      </c>
    </row>
    <row r="626" spans="5:13" ht="15" customHeight="1" x14ac:dyDescent="0.25">
      <c r="E626" s="4" t="s">
        <v>594</v>
      </c>
      <c r="F626" s="5" t="s">
        <v>2</v>
      </c>
      <c r="G626" s="6" t="s">
        <v>2</v>
      </c>
      <c r="I626" t="str">
        <f t="shared" si="76"/>
        <v xml:space="preserve">46   </v>
      </c>
      <c r="J626" t="str">
        <f t="shared" si="71"/>
        <v>46</v>
      </c>
      <c r="K626">
        <f t="shared" si="72"/>
        <v>2</v>
      </c>
      <c r="L626">
        <f t="shared" si="73"/>
        <v>42</v>
      </c>
      <c r="M626" t="str">
        <f t="shared" si="74"/>
        <v>DEBITEURS DIVERS ET CREDITEURS DIVERS</v>
      </c>
    </row>
    <row r="627" spans="5:13" ht="15" customHeight="1" x14ac:dyDescent="0.25">
      <c r="E627" s="7" t="s">
        <v>595</v>
      </c>
      <c r="F627" s="2" t="s">
        <v>2</v>
      </c>
      <c r="G627" s="3" t="s">
        <v>2</v>
      </c>
      <c r="I627" t="str">
        <f t="shared" si="76"/>
        <v xml:space="preserve">461  </v>
      </c>
      <c r="J627" t="str">
        <f t="shared" si="71"/>
        <v>461</v>
      </c>
      <c r="K627">
        <f t="shared" si="72"/>
        <v>3</v>
      </c>
      <c r="L627">
        <f t="shared" si="73"/>
        <v>40</v>
      </c>
      <c r="M627" t="str">
        <f t="shared" si="74"/>
        <v>Opérations pour le compte de tiers</v>
      </c>
    </row>
    <row r="628" spans="5:13" ht="15" customHeight="1" x14ac:dyDescent="0.25">
      <c r="E628" s="8" t="s">
        <v>596</v>
      </c>
      <c r="F628" s="17"/>
      <c r="G628" s="3" t="s">
        <v>2</v>
      </c>
      <c r="I628" t="str">
        <f t="shared" si="76"/>
        <v xml:space="preserve">4611 </v>
      </c>
      <c r="J628" t="str">
        <f t="shared" si="71"/>
        <v>4611</v>
      </c>
      <c r="K628">
        <f t="shared" si="72"/>
        <v>4</v>
      </c>
      <c r="L628">
        <f t="shared" si="73"/>
        <v>46</v>
      </c>
      <c r="M628" t="str">
        <f t="shared" si="74"/>
        <v>Prestations de services (secteur diffus)</v>
      </c>
    </row>
    <row r="629" spans="5:13" ht="15" customHeight="1" x14ac:dyDescent="0.25">
      <c r="E629" s="8" t="s">
        <v>597</v>
      </c>
      <c r="F629" s="2" t="s">
        <v>2</v>
      </c>
      <c r="G629" s="3" t="s">
        <v>2</v>
      </c>
      <c r="I629" t="str">
        <f t="shared" si="76"/>
        <v xml:space="preserve">4612 </v>
      </c>
      <c r="J629" t="str">
        <f t="shared" si="71"/>
        <v>4612</v>
      </c>
      <c r="K629">
        <f t="shared" si="72"/>
        <v>4</v>
      </c>
      <c r="L629">
        <f t="shared" si="73"/>
        <v>49</v>
      </c>
      <c r="M629" t="str">
        <f t="shared" si="74"/>
        <v>Gestion d'immeubles appartenant à des tiers</v>
      </c>
    </row>
    <row r="630" spans="5:13" ht="15" customHeight="1" x14ac:dyDescent="0.25">
      <c r="E630" s="8" t="s">
        <v>598</v>
      </c>
      <c r="F630" s="2" t="s">
        <v>2</v>
      </c>
      <c r="G630" s="3" t="s">
        <v>2</v>
      </c>
      <c r="I630" t="str">
        <f t="shared" si="76"/>
        <v xml:space="preserve">4613 </v>
      </c>
      <c r="J630" t="str">
        <f t="shared" si="71"/>
        <v>4613</v>
      </c>
      <c r="K630">
        <f t="shared" si="72"/>
        <v>4</v>
      </c>
      <c r="L630">
        <f t="shared" si="73"/>
        <v>27</v>
      </c>
      <c r="M630" t="str">
        <f t="shared" si="74"/>
        <v>Syndic de copropriété</v>
      </c>
    </row>
    <row r="631" spans="5:13" ht="15" customHeight="1" x14ac:dyDescent="0.25">
      <c r="E631" s="8" t="s">
        <v>599</v>
      </c>
      <c r="F631" s="2" t="s">
        <v>2</v>
      </c>
      <c r="G631" s="3" t="s">
        <v>2</v>
      </c>
      <c r="I631" t="str">
        <f t="shared" si="76"/>
        <v xml:space="preserve">4615 </v>
      </c>
      <c r="J631" t="str">
        <f t="shared" si="71"/>
        <v>4615</v>
      </c>
      <c r="K631">
        <f t="shared" si="72"/>
        <v>4</v>
      </c>
      <c r="L631">
        <f t="shared" si="73"/>
        <v>71</v>
      </c>
      <c r="M631" t="str">
        <f t="shared" si="74"/>
        <v>Opérations d'aménagement et de rénovation pour le compte de tiers</v>
      </c>
    </row>
    <row r="632" spans="5:13" ht="15" customHeight="1" x14ac:dyDescent="0.25">
      <c r="E632" s="8" t="s">
        <v>600</v>
      </c>
      <c r="F632" s="2" t="s">
        <v>2</v>
      </c>
      <c r="G632" s="3" t="s">
        <v>2</v>
      </c>
      <c r="I632" t="str">
        <f t="shared" si="76"/>
        <v xml:space="preserve">4618 </v>
      </c>
      <c r="J632" t="str">
        <f t="shared" si="71"/>
        <v>4618</v>
      </c>
      <c r="K632">
        <f t="shared" si="72"/>
        <v>4</v>
      </c>
      <c r="L632">
        <f t="shared" si="73"/>
        <v>44</v>
      </c>
      <c r="M632" t="str">
        <f t="shared" si="74"/>
        <v>Autres opérations pour compte de tiers</v>
      </c>
    </row>
    <row r="633" spans="5:13" ht="15" customHeight="1" x14ac:dyDescent="0.25">
      <c r="E633" s="7" t="s">
        <v>601</v>
      </c>
      <c r="F633" s="2" t="s">
        <v>2</v>
      </c>
      <c r="G633" s="3" t="s">
        <v>2</v>
      </c>
      <c r="I633" t="str">
        <f t="shared" ref="I633:I646" si="77">MID(E633,1,5)</f>
        <v xml:space="preserve">462  </v>
      </c>
      <c r="J633" t="str">
        <f t="shared" si="71"/>
        <v>462</v>
      </c>
      <c r="K633">
        <f t="shared" si="72"/>
        <v>3</v>
      </c>
      <c r="L633">
        <f t="shared" si="73"/>
        <v>44</v>
      </c>
      <c r="M633" t="str">
        <f t="shared" si="74"/>
        <v>Créances sur cessions d'immobilisations</v>
      </c>
    </row>
    <row r="634" spans="5:13" ht="15" customHeight="1" x14ac:dyDescent="0.25">
      <c r="E634" s="7" t="s">
        <v>602</v>
      </c>
      <c r="F634" s="2" t="s">
        <v>2</v>
      </c>
      <c r="G634" s="3" t="s">
        <v>2</v>
      </c>
      <c r="I634" t="str">
        <f t="shared" si="77"/>
        <v xml:space="preserve">464  </v>
      </c>
      <c r="J634" t="str">
        <f t="shared" si="71"/>
        <v>464</v>
      </c>
      <c r="K634">
        <f t="shared" si="72"/>
        <v>3</v>
      </c>
      <c r="L634">
        <f t="shared" si="73"/>
        <v>64</v>
      </c>
      <c r="M634" t="str">
        <f t="shared" si="74"/>
        <v>Dettes sur acquisitions de valeurs mobilières de placement</v>
      </c>
    </row>
    <row r="635" spans="5:13" ht="15" customHeight="1" x14ac:dyDescent="0.25">
      <c r="E635" s="7" t="s">
        <v>603</v>
      </c>
      <c r="F635" s="2" t="s">
        <v>2</v>
      </c>
      <c r="G635" s="3" t="s">
        <v>2</v>
      </c>
      <c r="I635" t="str">
        <f t="shared" si="77"/>
        <v xml:space="preserve">465  </v>
      </c>
      <c r="J635" t="str">
        <f t="shared" si="71"/>
        <v>465</v>
      </c>
      <c r="K635">
        <f t="shared" si="72"/>
        <v>3</v>
      </c>
      <c r="L635">
        <f t="shared" si="73"/>
        <v>62</v>
      </c>
      <c r="M635" t="str">
        <f t="shared" si="74"/>
        <v>Créances sur cessions de valeurs mobilières de placement</v>
      </c>
    </row>
    <row r="636" spans="5:13" ht="15" customHeight="1" x14ac:dyDescent="0.25">
      <c r="E636" s="7" t="s">
        <v>604</v>
      </c>
      <c r="F636" s="2" t="s">
        <v>2</v>
      </c>
      <c r="G636" s="3" t="s">
        <v>2</v>
      </c>
      <c r="I636" t="str">
        <f t="shared" si="77"/>
        <v xml:space="preserve">467  </v>
      </c>
      <c r="J636" t="str">
        <f t="shared" si="71"/>
        <v>467</v>
      </c>
      <c r="K636">
        <f t="shared" si="72"/>
        <v>3</v>
      </c>
      <c r="L636">
        <f t="shared" si="73"/>
        <v>44</v>
      </c>
      <c r="M636" t="str">
        <f t="shared" si="74"/>
        <v>Autres comptes débiteurs ou créditeurs</v>
      </c>
    </row>
    <row r="637" spans="5:13" ht="15" customHeight="1" x14ac:dyDescent="0.25">
      <c r="E637" s="8" t="s">
        <v>605</v>
      </c>
      <c r="F637" s="2" t="s">
        <v>2</v>
      </c>
      <c r="G637" s="3" t="s">
        <v>2</v>
      </c>
      <c r="I637" t="str">
        <f t="shared" si="77"/>
        <v xml:space="preserve">4671 </v>
      </c>
      <c r="J637" t="str">
        <f t="shared" si="71"/>
        <v>4671</v>
      </c>
      <c r="K637">
        <f t="shared" si="72"/>
        <v>4</v>
      </c>
      <c r="L637">
        <f t="shared" si="73"/>
        <v>23</v>
      </c>
      <c r="M637" t="str">
        <f t="shared" si="74"/>
        <v>Créditeurs divers</v>
      </c>
    </row>
    <row r="638" spans="5:13" ht="15" customHeight="1" x14ac:dyDescent="0.25">
      <c r="E638" s="8" t="s">
        <v>606</v>
      </c>
      <c r="F638" s="2" t="s">
        <v>2</v>
      </c>
      <c r="G638" s="3" t="s">
        <v>2</v>
      </c>
      <c r="I638" t="str">
        <f t="shared" si="77"/>
        <v xml:space="preserve">4672 </v>
      </c>
      <c r="J638" t="str">
        <f t="shared" si="71"/>
        <v>4672</v>
      </c>
      <c r="K638">
        <f t="shared" si="72"/>
        <v>4</v>
      </c>
      <c r="L638">
        <f t="shared" si="73"/>
        <v>22</v>
      </c>
      <c r="M638" t="str">
        <f t="shared" si="74"/>
        <v>Débiteurs divers</v>
      </c>
    </row>
    <row r="639" spans="5:13" ht="15" customHeight="1" x14ac:dyDescent="0.25">
      <c r="E639" s="8" t="s">
        <v>607</v>
      </c>
      <c r="F639" s="2" t="s">
        <v>2</v>
      </c>
      <c r="G639" s="3" t="s">
        <v>2</v>
      </c>
      <c r="I639" t="str">
        <f t="shared" si="77"/>
        <v xml:space="preserve">4675 </v>
      </c>
      <c r="J639" t="str">
        <f t="shared" si="71"/>
        <v>4675</v>
      </c>
      <c r="K639">
        <f t="shared" si="72"/>
        <v>4</v>
      </c>
      <c r="L639">
        <f t="shared" si="73"/>
        <v>16</v>
      </c>
      <c r="M639" t="str">
        <f t="shared" si="74"/>
        <v>Assurances</v>
      </c>
    </row>
    <row r="640" spans="5:13" ht="15" customHeight="1" x14ac:dyDescent="0.25">
      <c r="E640" s="8" t="s">
        <v>608</v>
      </c>
      <c r="F640" s="2" t="s">
        <v>2</v>
      </c>
      <c r="G640" s="3" t="s">
        <v>2</v>
      </c>
      <c r="I640" t="str">
        <f t="shared" si="77"/>
        <v xml:space="preserve">4678 </v>
      </c>
      <c r="J640" t="str">
        <f t="shared" si="71"/>
        <v>4678</v>
      </c>
      <c r="K640">
        <f t="shared" si="72"/>
        <v>4</v>
      </c>
      <c r="L640">
        <f t="shared" si="73"/>
        <v>45</v>
      </c>
      <c r="M640" t="str">
        <f t="shared" si="74"/>
        <v>Gestion d'immeubles déléguée à un tiers</v>
      </c>
    </row>
    <row r="641" spans="5:13" ht="15" customHeight="1" x14ac:dyDescent="0.25">
      <c r="E641" s="7" t="s">
        <v>609</v>
      </c>
      <c r="F641" s="2" t="s">
        <v>2</v>
      </c>
      <c r="G641" s="3" t="s">
        <v>2</v>
      </c>
      <c r="I641" t="str">
        <f t="shared" si="77"/>
        <v xml:space="preserve">468  </v>
      </c>
      <c r="J641" t="str">
        <f t="shared" si="71"/>
        <v>468</v>
      </c>
      <c r="K641">
        <f t="shared" si="72"/>
        <v>3</v>
      </c>
      <c r="L641">
        <f t="shared" si="73"/>
        <v>51</v>
      </c>
      <c r="M641" t="str">
        <f t="shared" si="74"/>
        <v>Divers - Charges à payer, produits à recevoir</v>
      </c>
    </row>
    <row r="642" spans="5:13" ht="15" customHeight="1" x14ac:dyDescent="0.25">
      <c r="E642" s="8" t="s">
        <v>610</v>
      </c>
      <c r="F642" s="2" t="s">
        <v>2</v>
      </c>
      <c r="G642" s="3" t="s">
        <v>2</v>
      </c>
      <c r="I642" t="str">
        <f t="shared" si="77"/>
        <v xml:space="preserve">4686 </v>
      </c>
      <c r="J642" t="str">
        <f t="shared" si="71"/>
        <v>4686</v>
      </c>
      <c r="K642">
        <f t="shared" si="72"/>
        <v>4</v>
      </c>
      <c r="L642">
        <f t="shared" si="73"/>
        <v>21</v>
      </c>
      <c r="M642" t="str">
        <f t="shared" si="74"/>
        <v>Charges à payer</v>
      </c>
    </row>
    <row r="643" spans="5:13" ht="15" customHeight="1" x14ac:dyDescent="0.25">
      <c r="E643" s="8" t="s">
        <v>611</v>
      </c>
      <c r="F643" s="2" t="s">
        <v>2</v>
      </c>
      <c r="G643" s="3" t="s">
        <v>2</v>
      </c>
      <c r="I643" t="str">
        <f t="shared" si="77"/>
        <v xml:space="preserve">4687 </v>
      </c>
      <c r="J643" t="str">
        <f t="shared" si="71"/>
        <v>4687</v>
      </c>
      <c r="K643">
        <f t="shared" si="72"/>
        <v>4</v>
      </c>
      <c r="L643">
        <f t="shared" si="73"/>
        <v>25</v>
      </c>
      <c r="M643" t="str">
        <f t="shared" si="74"/>
        <v>Produits à recevoir</v>
      </c>
    </row>
    <row r="644" spans="5:13" ht="15" customHeight="1" x14ac:dyDescent="0.25">
      <c r="E644" s="4" t="s">
        <v>612</v>
      </c>
      <c r="F644" s="5" t="s">
        <v>2</v>
      </c>
      <c r="G644" s="6" t="s">
        <v>2</v>
      </c>
      <c r="I644" t="str">
        <f t="shared" si="77"/>
        <v xml:space="preserve">47   </v>
      </c>
      <c r="J644" t="str">
        <f t="shared" ref="J644:J707" si="78">TRIM(I644)</f>
        <v>47</v>
      </c>
      <c r="K644">
        <f t="shared" ref="K644:K707" si="79">LEN(J644)</f>
        <v>2</v>
      </c>
      <c r="L644">
        <f t="shared" ref="L644:L707" si="80">LEN(E644)</f>
        <v>38</v>
      </c>
      <c r="M644" t="str">
        <f t="shared" ref="M644:M707" si="81">TRIM(RIGHT(E644,(L644-K644)))</f>
        <v>COMPTES TRANSITOIRES OU D'ATTENTE</v>
      </c>
    </row>
    <row r="645" spans="5:13" ht="15" customHeight="1" x14ac:dyDescent="0.25">
      <c r="E645" s="7" t="s">
        <v>613</v>
      </c>
      <c r="F645" s="2" t="s">
        <v>2</v>
      </c>
      <c r="G645" s="3" t="s">
        <v>2</v>
      </c>
      <c r="I645" t="str">
        <f t="shared" si="77"/>
        <v xml:space="preserve">476  </v>
      </c>
      <c r="J645" t="str">
        <f t="shared" si="78"/>
        <v>476</v>
      </c>
      <c r="K645">
        <f t="shared" si="79"/>
        <v>3</v>
      </c>
      <c r="L645">
        <f t="shared" si="80"/>
        <v>39</v>
      </c>
      <c r="M645" t="str">
        <f t="shared" si="81"/>
        <v>Différences de conversion - Actif</v>
      </c>
    </row>
    <row r="646" spans="5:13" ht="15" customHeight="1" x14ac:dyDescent="0.25">
      <c r="E646" s="7" t="s">
        <v>614</v>
      </c>
      <c r="F646" s="2" t="s">
        <v>2</v>
      </c>
      <c r="G646" s="3" t="s">
        <v>2</v>
      </c>
      <c r="I646" t="str">
        <f t="shared" si="77"/>
        <v xml:space="preserve">477  </v>
      </c>
      <c r="J646" t="str">
        <f t="shared" si="78"/>
        <v>477</v>
      </c>
      <c r="K646">
        <f t="shared" si="79"/>
        <v>3</v>
      </c>
      <c r="L646">
        <f t="shared" si="80"/>
        <v>40</v>
      </c>
      <c r="M646" t="str">
        <f t="shared" si="81"/>
        <v>Différences de conversion - Passif</v>
      </c>
    </row>
    <row r="647" spans="5:13" ht="15" customHeight="1" x14ac:dyDescent="0.25">
      <c r="E647" s="7" t="s">
        <v>615</v>
      </c>
      <c r="F647" s="2" t="s">
        <v>2</v>
      </c>
      <c r="G647" s="3" t="s">
        <v>2</v>
      </c>
      <c r="I647" t="str">
        <f t="shared" ref="I647:I660" si="82">MID(E647,1,5)</f>
        <v xml:space="preserve">478  </v>
      </c>
      <c r="J647" t="str">
        <f t="shared" si="78"/>
        <v>478</v>
      </c>
      <c r="K647">
        <f t="shared" si="79"/>
        <v>3</v>
      </c>
      <c r="L647">
        <f t="shared" si="80"/>
        <v>33</v>
      </c>
      <c r="M647" t="str">
        <f t="shared" si="81"/>
        <v>Autres comptes transitoires</v>
      </c>
    </row>
    <row r="648" spans="5:13" ht="15" customHeight="1" x14ac:dyDescent="0.25">
      <c r="E648" s="4" t="s">
        <v>616</v>
      </c>
      <c r="F648" s="5" t="s">
        <v>2</v>
      </c>
      <c r="G648" s="6" t="s">
        <v>2</v>
      </c>
      <c r="I648" t="str">
        <f t="shared" si="82"/>
        <v xml:space="preserve">48   </v>
      </c>
      <c r="J648" t="str">
        <f t="shared" si="78"/>
        <v>48</v>
      </c>
      <c r="K648">
        <f t="shared" si="79"/>
        <v>2</v>
      </c>
      <c r="L648">
        <f t="shared" si="80"/>
        <v>30</v>
      </c>
      <c r="M648" t="str">
        <f t="shared" si="81"/>
        <v>COMPTES DE REGULARISATION</v>
      </c>
    </row>
    <row r="649" spans="5:13" ht="15" customHeight="1" x14ac:dyDescent="0.25">
      <c r="E649" s="7" t="s">
        <v>617</v>
      </c>
      <c r="F649" s="2" t="s">
        <v>2</v>
      </c>
      <c r="G649" s="3" t="s">
        <v>2</v>
      </c>
      <c r="I649" t="str">
        <f t="shared" si="82"/>
        <v xml:space="preserve">481  </v>
      </c>
      <c r="J649" t="str">
        <f t="shared" si="78"/>
        <v>481</v>
      </c>
      <c r="K649">
        <f t="shared" si="79"/>
        <v>3</v>
      </c>
      <c r="L649">
        <f t="shared" si="80"/>
        <v>48</v>
      </c>
      <c r="M649" t="str">
        <f t="shared" si="81"/>
        <v>Charges à répartir sur plusieurs exercices</v>
      </c>
    </row>
    <row r="650" spans="5:13" ht="15" customHeight="1" x14ac:dyDescent="0.25">
      <c r="E650" s="8" t="s">
        <v>618</v>
      </c>
      <c r="F650" s="2" t="s">
        <v>2</v>
      </c>
      <c r="G650" s="3" t="s">
        <v>2</v>
      </c>
      <c r="I650" t="str">
        <f t="shared" si="82"/>
        <v xml:space="preserve">4813 </v>
      </c>
      <c r="J650" t="str">
        <f t="shared" si="78"/>
        <v>4813</v>
      </c>
      <c r="K650">
        <f t="shared" si="79"/>
        <v>4</v>
      </c>
      <c r="L650">
        <f t="shared" si="80"/>
        <v>48</v>
      </c>
      <c r="M650" t="str">
        <f t="shared" si="81"/>
        <v>Charges différées - Intérêts compensateurs</v>
      </c>
    </row>
    <row r="651" spans="5:13" ht="15" customHeight="1" x14ac:dyDescent="0.25">
      <c r="E651" s="8" t="s">
        <v>619</v>
      </c>
      <c r="F651" s="2" t="s">
        <v>2</v>
      </c>
      <c r="G651" s="3" t="s">
        <v>2</v>
      </c>
      <c r="I651" t="str">
        <f t="shared" si="82"/>
        <v xml:space="preserve">4816 </v>
      </c>
      <c r="J651" t="str">
        <f t="shared" si="78"/>
        <v>4816</v>
      </c>
      <c r="K651">
        <f t="shared" si="79"/>
        <v>4</v>
      </c>
      <c r="L651">
        <f t="shared" si="80"/>
        <v>35</v>
      </c>
      <c r="M651" t="str">
        <f t="shared" si="81"/>
        <v>Frais d'émission des emprunts</v>
      </c>
    </row>
    <row r="652" spans="5:13" ht="15" customHeight="1" x14ac:dyDescent="0.25">
      <c r="E652" s="7" t="s">
        <v>620</v>
      </c>
      <c r="F652" s="2" t="s">
        <v>2</v>
      </c>
      <c r="G652" s="3" t="s">
        <v>2</v>
      </c>
      <c r="I652" t="str">
        <f t="shared" si="82"/>
        <v xml:space="preserve">486  </v>
      </c>
      <c r="J652" t="str">
        <f t="shared" si="78"/>
        <v>486</v>
      </c>
      <c r="K652">
        <f t="shared" si="79"/>
        <v>3</v>
      </c>
      <c r="L652">
        <f t="shared" si="80"/>
        <v>33</v>
      </c>
      <c r="M652" t="str">
        <f t="shared" si="81"/>
        <v>Charges constatées d'avance</v>
      </c>
    </row>
    <row r="653" spans="5:13" ht="15" customHeight="1" x14ac:dyDescent="0.25">
      <c r="E653" s="8" t="s">
        <v>621</v>
      </c>
      <c r="F653" s="2" t="s">
        <v>2</v>
      </c>
      <c r="G653" s="3" t="s">
        <v>2</v>
      </c>
      <c r="I653" t="str">
        <f t="shared" si="82"/>
        <v xml:space="preserve">4861 </v>
      </c>
      <c r="J653" t="str">
        <f t="shared" si="78"/>
        <v>4861</v>
      </c>
      <c r="K653">
        <f t="shared" si="79"/>
        <v>4</v>
      </c>
      <c r="L653">
        <f t="shared" si="80"/>
        <v>60</v>
      </c>
      <c r="M653" t="str">
        <f t="shared" si="81"/>
        <v>Charges constatées d'avance au titre de l'exploitation</v>
      </c>
    </row>
    <row r="654" spans="5:13" ht="15" customHeight="1" x14ac:dyDescent="0.25">
      <c r="E654" s="8" t="s">
        <v>622</v>
      </c>
      <c r="F654" s="2" t="s">
        <v>2</v>
      </c>
      <c r="G654" s="3" t="s">
        <v>2</v>
      </c>
      <c r="I654" t="str">
        <f t="shared" si="82"/>
        <v xml:space="preserve">4868 </v>
      </c>
      <c r="J654" t="str">
        <f t="shared" si="78"/>
        <v>4868</v>
      </c>
      <c r="K654">
        <f t="shared" si="79"/>
        <v>4</v>
      </c>
      <c r="L654">
        <f t="shared" si="80"/>
        <v>40</v>
      </c>
      <c r="M654" t="str">
        <f t="shared" si="81"/>
        <v>Autres charges constatées d'avance</v>
      </c>
    </row>
    <row r="655" spans="5:13" ht="15" customHeight="1" x14ac:dyDescent="0.25">
      <c r="E655" s="7" t="s">
        <v>623</v>
      </c>
      <c r="F655" s="2" t="s">
        <v>2</v>
      </c>
      <c r="G655" s="3" t="s">
        <v>2</v>
      </c>
      <c r="I655" t="str">
        <f t="shared" si="82"/>
        <v xml:space="preserve">487  </v>
      </c>
      <c r="J655" t="str">
        <f t="shared" si="78"/>
        <v>487</v>
      </c>
      <c r="K655">
        <f t="shared" si="79"/>
        <v>3</v>
      </c>
      <c r="L655">
        <f t="shared" si="80"/>
        <v>33</v>
      </c>
      <c r="M655" t="str">
        <f t="shared" si="81"/>
        <v>Produits constatés d'avance</v>
      </c>
    </row>
    <row r="656" spans="5:13" ht="15" customHeight="1" x14ac:dyDescent="0.25">
      <c r="E656" s="8" t="s">
        <v>624</v>
      </c>
      <c r="F656" s="2" t="s">
        <v>2</v>
      </c>
      <c r="G656" s="3" t="s">
        <v>2</v>
      </c>
      <c r="I656" t="str">
        <f t="shared" si="82"/>
        <v xml:space="preserve">4871 </v>
      </c>
      <c r="J656" t="str">
        <f t="shared" si="78"/>
        <v>4871</v>
      </c>
      <c r="K656">
        <f t="shared" si="79"/>
        <v>4</v>
      </c>
      <c r="L656">
        <f t="shared" si="80"/>
        <v>60</v>
      </c>
      <c r="M656" t="str">
        <f t="shared" si="81"/>
        <v>Produits constatés d'avance au titre de l'exploitation</v>
      </c>
    </row>
    <row r="657" spans="5:13" ht="15" customHeight="1" x14ac:dyDescent="0.25">
      <c r="E657" s="8" t="s">
        <v>625</v>
      </c>
      <c r="F657" s="2" t="s">
        <v>2</v>
      </c>
      <c r="G657" s="3" t="s">
        <v>2</v>
      </c>
      <c r="I657" t="str">
        <f t="shared" si="82"/>
        <v xml:space="preserve">4872 </v>
      </c>
      <c r="J657" t="str">
        <f t="shared" si="78"/>
        <v>4872</v>
      </c>
      <c r="K657">
        <f t="shared" si="79"/>
        <v>4</v>
      </c>
      <c r="L657">
        <f t="shared" si="80"/>
        <v>73</v>
      </c>
      <c r="M657" t="str">
        <f t="shared" si="81"/>
        <v>Produits constatés d'avance - Produits des ventes sur lots en cours</v>
      </c>
    </row>
    <row r="658" spans="5:13" ht="15" customHeight="1" x14ac:dyDescent="0.25">
      <c r="E658" s="8" t="s">
        <v>626</v>
      </c>
      <c r="F658" s="2" t="s">
        <v>2</v>
      </c>
      <c r="G658" s="3" t="s">
        <v>2</v>
      </c>
      <c r="I658" t="str">
        <f t="shared" si="82"/>
        <v xml:space="preserve">4878 </v>
      </c>
      <c r="J658" t="str">
        <f t="shared" si="78"/>
        <v>4878</v>
      </c>
      <c r="K658">
        <f t="shared" si="79"/>
        <v>4</v>
      </c>
      <c r="L658">
        <f t="shared" si="80"/>
        <v>40</v>
      </c>
      <c r="M658" t="str">
        <f t="shared" si="81"/>
        <v>Autres produits constatés d'avance</v>
      </c>
    </row>
    <row r="659" spans="5:13" ht="15" customHeight="1" x14ac:dyDescent="0.25">
      <c r="E659" s="7" t="s">
        <v>627</v>
      </c>
      <c r="F659" s="2" t="s">
        <v>2</v>
      </c>
      <c r="G659" s="3" t="s">
        <v>2</v>
      </c>
      <c r="I659" t="str">
        <f t="shared" si="82"/>
        <v xml:space="preserve">488  </v>
      </c>
      <c r="J659" t="str">
        <f t="shared" si="78"/>
        <v>488</v>
      </c>
      <c r="K659">
        <f t="shared" si="79"/>
        <v>3</v>
      </c>
      <c r="L659">
        <f t="shared" si="80"/>
        <v>66</v>
      </c>
      <c r="M659" t="str">
        <f t="shared" si="81"/>
        <v>Compte de répartition périodique des charges et des produits</v>
      </c>
    </row>
    <row r="660" spans="5:13" ht="15" customHeight="1" x14ac:dyDescent="0.25">
      <c r="E660" s="8" t="s">
        <v>628</v>
      </c>
      <c r="F660" s="2" t="s">
        <v>2</v>
      </c>
      <c r="G660" s="3" t="s">
        <v>2</v>
      </c>
      <c r="I660" t="str">
        <f t="shared" si="82"/>
        <v xml:space="preserve">4886 </v>
      </c>
      <c r="J660" t="str">
        <f t="shared" si="78"/>
        <v>4886</v>
      </c>
      <c r="K660">
        <f t="shared" si="79"/>
        <v>4</v>
      </c>
      <c r="L660">
        <f t="shared" si="80"/>
        <v>13</v>
      </c>
      <c r="M660" t="str">
        <f t="shared" si="81"/>
        <v>Charges</v>
      </c>
    </row>
    <row r="661" spans="5:13" ht="15" customHeight="1" x14ac:dyDescent="0.25">
      <c r="E661" s="8" t="s">
        <v>629</v>
      </c>
      <c r="F661" s="2" t="s">
        <v>2</v>
      </c>
      <c r="G661" s="3" t="s">
        <v>2</v>
      </c>
      <c r="I661" t="str">
        <f>MID(E661,1,5)</f>
        <v xml:space="preserve">4887 </v>
      </c>
      <c r="J661" t="str">
        <f t="shared" si="78"/>
        <v>4887</v>
      </c>
      <c r="K661">
        <f t="shared" si="79"/>
        <v>4</v>
      </c>
      <c r="L661">
        <f t="shared" si="80"/>
        <v>14</v>
      </c>
      <c r="M661" t="str">
        <f t="shared" si="81"/>
        <v>Produits</v>
      </c>
    </row>
    <row r="662" spans="5:13" ht="15" customHeight="1" x14ac:dyDescent="0.25">
      <c r="E662" s="20" t="s">
        <v>630</v>
      </c>
      <c r="F662" s="5" t="s">
        <v>2</v>
      </c>
      <c r="G662" s="6" t="s">
        <v>2</v>
      </c>
      <c r="I662" t="str">
        <f>MID(E662,1,4)</f>
        <v xml:space="preserve">49  </v>
      </c>
      <c r="J662" t="str">
        <f t="shared" si="78"/>
        <v>49</v>
      </c>
      <c r="K662">
        <f t="shared" si="79"/>
        <v>2</v>
      </c>
      <c r="L662">
        <f t="shared" si="80"/>
        <v>38</v>
      </c>
      <c r="M662" t="str">
        <f t="shared" si="81"/>
        <v>DEPRECIATION DES COMPTES DE TIERS</v>
      </c>
    </row>
    <row r="663" spans="5:13" ht="15" customHeight="1" x14ac:dyDescent="0.25">
      <c r="E663" s="7" t="s">
        <v>631</v>
      </c>
      <c r="F663" s="2" t="s">
        <v>2</v>
      </c>
      <c r="G663" s="3" t="s">
        <v>2</v>
      </c>
      <c r="I663" t="str">
        <f t="shared" ref="I663:I679" si="83">MID(E663,1,6)</f>
        <v xml:space="preserve">491   </v>
      </c>
      <c r="J663" t="str">
        <f t="shared" si="78"/>
        <v>491</v>
      </c>
      <c r="K663">
        <f t="shared" si="79"/>
        <v>3</v>
      </c>
      <c r="L663">
        <f t="shared" si="80"/>
        <v>86</v>
      </c>
      <c r="M663" t="str">
        <f t="shared" si="81"/>
        <v>Dépréciation des comptes de locataires, acquéreurs, clients et comptes rattachés</v>
      </c>
    </row>
    <row r="664" spans="5:13" ht="15" customHeight="1" x14ac:dyDescent="0.25">
      <c r="E664" s="8" t="s">
        <v>632</v>
      </c>
      <c r="F664" s="2" t="s">
        <v>2</v>
      </c>
      <c r="G664" s="3" t="s">
        <v>2</v>
      </c>
      <c r="I664" t="str">
        <f t="shared" si="83"/>
        <v xml:space="preserve">4911  </v>
      </c>
      <c r="J664" t="str">
        <f t="shared" si="78"/>
        <v>4911</v>
      </c>
      <c r="K664">
        <f t="shared" si="79"/>
        <v>4</v>
      </c>
      <c r="L664">
        <f t="shared" si="80"/>
        <v>16</v>
      </c>
      <c r="M664" t="str">
        <f t="shared" si="81"/>
        <v>Locataires</v>
      </c>
    </row>
    <row r="665" spans="5:13" ht="15" customHeight="1" x14ac:dyDescent="0.25">
      <c r="E665" s="9" t="s">
        <v>633</v>
      </c>
      <c r="F665" s="2" t="s">
        <v>2</v>
      </c>
      <c r="G665" s="3" t="s">
        <v>2</v>
      </c>
      <c r="I665" t="str">
        <f t="shared" si="83"/>
        <v xml:space="preserve">49111 </v>
      </c>
      <c r="J665" t="str">
        <f t="shared" si="78"/>
        <v>49111</v>
      </c>
      <c r="K665">
        <f t="shared" si="79"/>
        <v>5</v>
      </c>
      <c r="L665">
        <f t="shared" si="80"/>
        <v>42</v>
      </c>
      <c r="M665" t="str">
        <f t="shared" si="81"/>
        <v>Locataires - hors location-accession</v>
      </c>
    </row>
    <row r="666" spans="5:13" ht="15" customHeight="1" x14ac:dyDescent="0.25">
      <c r="E666" s="9" t="s">
        <v>634</v>
      </c>
      <c r="F666" s="2" t="s">
        <v>2</v>
      </c>
      <c r="G666" s="3" t="s">
        <v>2</v>
      </c>
      <c r="I666" t="str">
        <f t="shared" si="83"/>
        <v xml:space="preserve">49113 </v>
      </c>
      <c r="J666" t="str">
        <f t="shared" si="78"/>
        <v>49113</v>
      </c>
      <c r="K666">
        <f t="shared" si="79"/>
        <v>5</v>
      </c>
      <c r="L666">
        <f t="shared" si="80"/>
        <v>37</v>
      </c>
      <c r="M666" t="str">
        <f t="shared" si="81"/>
        <v>Locataires (location-accession)</v>
      </c>
    </row>
    <row r="667" spans="5:13" ht="15" customHeight="1" x14ac:dyDescent="0.25">
      <c r="E667" s="8" t="s">
        <v>635</v>
      </c>
      <c r="F667" s="2" t="s">
        <v>2</v>
      </c>
      <c r="G667" s="3" t="s">
        <v>2</v>
      </c>
      <c r="I667" t="str">
        <f t="shared" si="83"/>
        <v xml:space="preserve">4912  </v>
      </c>
      <c r="J667" t="str">
        <f t="shared" si="78"/>
        <v>4912</v>
      </c>
      <c r="K667">
        <f t="shared" si="79"/>
        <v>4</v>
      </c>
      <c r="L667">
        <f t="shared" si="80"/>
        <v>16</v>
      </c>
      <c r="M667" t="str">
        <f t="shared" si="81"/>
        <v>Acquéreurs</v>
      </c>
    </row>
    <row r="668" spans="5:13" ht="15" customHeight="1" x14ac:dyDescent="0.25">
      <c r="E668" s="8" t="s">
        <v>636</v>
      </c>
      <c r="F668" s="2" t="s">
        <v>2</v>
      </c>
      <c r="G668" s="3" t="s">
        <v>2</v>
      </c>
      <c r="I668" t="str">
        <f t="shared" si="83"/>
        <v xml:space="preserve">4914  </v>
      </c>
      <c r="J668" t="str">
        <f t="shared" si="78"/>
        <v>4914</v>
      </c>
      <c r="K668">
        <f t="shared" si="79"/>
        <v>4</v>
      </c>
      <c r="L668">
        <f t="shared" si="80"/>
        <v>32</v>
      </c>
      <c r="M668" t="str">
        <f t="shared" si="81"/>
        <v>Clients - Autres activités</v>
      </c>
    </row>
    <row r="669" spans="5:13" ht="15" customHeight="1" x14ac:dyDescent="0.25">
      <c r="E669" s="8" t="s">
        <v>637</v>
      </c>
      <c r="F669" s="2" t="s">
        <v>2</v>
      </c>
      <c r="G669" s="3" t="s">
        <v>2</v>
      </c>
      <c r="I669" t="str">
        <f t="shared" si="83"/>
        <v xml:space="preserve">4915  </v>
      </c>
      <c r="J669" t="str">
        <f t="shared" si="78"/>
        <v>4915</v>
      </c>
      <c r="K669">
        <f t="shared" si="79"/>
        <v>4</v>
      </c>
      <c r="L669">
        <f t="shared" si="80"/>
        <v>56</v>
      </c>
      <c r="M669" t="str">
        <f t="shared" si="81"/>
        <v>Emprunteurs et locataires-acquéreurs/attributaires</v>
      </c>
    </row>
    <row r="670" spans="5:13" ht="15" customHeight="1" x14ac:dyDescent="0.25">
      <c r="E670" s="9" t="s">
        <v>638</v>
      </c>
      <c r="F670" s="17"/>
      <c r="G670" s="18"/>
      <c r="I670" t="str">
        <f t="shared" si="83"/>
        <v xml:space="preserve">49151 </v>
      </c>
      <c r="J670" t="str">
        <f t="shared" si="78"/>
        <v>49151</v>
      </c>
      <c r="K670">
        <f t="shared" si="79"/>
        <v>5</v>
      </c>
      <c r="L670">
        <f t="shared" si="80"/>
        <v>18</v>
      </c>
      <c r="M670" t="str">
        <f t="shared" si="81"/>
        <v>Emprunteurs</v>
      </c>
    </row>
    <row r="671" spans="5:13" ht="15" customHeight="1" x14ac:dyDescent="0.25">
      <c r="E671" s="9" t="s">
        <v>639</v>
      </c>
      <c r="F671" s="17"/>
      <c r="G671" s="18"/>
      <c r="I671" t="str">
        <f t="shared" si="83"/>
        <v xml:space="preserve">49152 </v>
      </c>
      <c r="J671" t="str">
        <f t="shared" si="78"/>
        <v>49152</v>
      </c>
      <c r="K671">
        <f t="shared" si="79"/>
        <v>5</v>
      </c>
      <c r="L671">
        <f t="shared" si="80"/>
        <v>17</v>
      </c>
      <c r="M671" t="str">
        <f t="shared" si="81"/>
        <v>Acquéreurs</v>
      </c>
    </row>
    <row r="672" spans="5:13" x14ac:dyDescent="0.25">
      <c r="E672" s="8" t="s">
        <v>640</v>
      </c>
      <c r="F672" s="2" t="s">
        <v>2</v>
      </c>
      <c r="G672" s="3" t="s">
        <v>2</v>
      </c>
      <c r="I672" t="str">
        <f t="shared" si="83"/>
        <v xml:space="preserve">4918  </v>
      </c>
      <c r="J672" t="str">
        <f t="shared" si="78"/>
        <v>4918</v>
      </c>
      <c r="K672">
        <f t="shared" si="79"/>
        <v>4</v>
      </c>
      <c r="L672">
        <f t="shared" si="80"/>
        <v>12</v>
      </c>
      <c r="M672" t="str">
        <f t="shared" si="81"/>
        <v>Autres</v>
      </c>
    </row>
    <row r="673" spans="5:13" ht="15" customHeight="1" x14ac:dyDescent="0.25">
      <c r="E673" s="7" t="s">
        <v>641</v>
      </c>
      <c r="F673" s="2" t="s">
        <v>2</v>
      </c>
      <c r="G673" s="3" t="s">
        <v>2</v>
      </c>
      <c r="I673" t="str">
        <f t="shared" si="83"/>
        <v xml:space="preserve">495   </v>
      </c>
      <c r="J673" t="str">
        <f t="shared" si="78"/>
        <v>495</v>
      </c>
      <c r="K673">
        <f t="shared" si="79"/>
        <v>3</v>
      </c>
      <c r="L673">
        <f t="shared" si="80"/>
        <v>87</v>
      </c>
      <c r="M673" t="str">
        <f t="shared" si="81"/>
        <v>Dépréciation des comptes du groupe, des associés et des opérations de coopération</v>
      </c>
    </row>
    <row r="674" spans="5:13" ht="15" customHeight="1" x14ac:dyDescent="0.25">
      <c r="E674" s="7" t="s">
        <v>642</v>
      </c>
      <c r="F674" s="2" t="s">
        <v>2</v>
      </c>
      <c r="G674" s="3" t="s">
        <v>2</v>
      </c>
      <c r="I674" t="str">
        <f t="shared" si="83"/>
        <v xml:space="preserve">496   </v>
      </c>
      <c r="J674" t="str">
        <f t="shared" si="78"/>
        <v>496</v>
      </c>
      <c r="K674">
        <f t="shared" si="79"/>
        <v>3</v>
      </c>
      <c r="L674">
        <f t="shared" si="80"/>
        <v>50</v>
      </c>
      <c r="M674" t="str">
        <f t="shared" si="81"/>
        <v>Dépréciation des comptes de débiteurs divers</v>
      </c>
    </row>
    <row r="675" spans="5:13" ht="15" customHeight="1" x14ac:dyDescent="0.25">
      <c r="E675" s="1" t="s">
        <v>643</v>
      </c>
      <c r="F675" s="2" t="s">
        <v>2</v>
      </c>
      <c r="G675" s="3" t="s">
        <v>2</v>
      </c>
      <c r="I675">
        <v>5</v>
      </c>
      <c r="J675" t="str">
        <f t="shared" si="78"/>
        <v>5</v>
      </c>
      <c r="K675">
        <v>0</v>
      </c>
      <c r="L675">
        <f t="shared" si="80"/>
        <v>30</v>
      </c>
      <c r="M675" t="str">
        <f t="shared" si="81"/>
        <v>CLASSE 5 COMPTES FINANCIERS</v>
      </c>
    </row>
    <row r="676" spans="5:13" ht="15" customHeight="1" x14ac:dyDescent="0.25">
      <c r="E676" s="4" t="s">
        <v>644</v>
      </c>
      <c r="F676" s="5" t="s">
        <v>2</v>
      </c>
      <c r="G676" s="6" t="s">
        <v>2</v>
      </c>
      <c r="I676" t="str">
        <f>MID(E676,1,5)</f>
        <v xml:space="preserve">50   </v>
      </c>
      <c r="J676" t="str">
        <f t="shared" si="78"/>
        <v>50</v>
      </c>
      <c r="K676">
        <f t="shared" si="79"/>
        <v>2</v>
      </c>
      <c r="L676">
        <f t="shared" si="80"/>
        <v>36</v>
      </c>
      <c r="M676" t="str">
        <f t="shared" si="81"/>
        <v>VALEURS MOBILIERES DE PLACEMENT</v>
      </c>
    </row>
    <row r="677" spans="5:13" ht="15" customHeight="1" x14ac:dyDescent="0.25">
      <c r="E677" s="7" t="s">
        <v>645</v>
      </c>
      <c r="F677" s="2" t="s">
        <v>2</v>
      </c>
      <c r="G677" s="3" t="s">
        <v>2</v>
      </c>
      <c r="I677" t="str">
        <f t="shared" si="83"/>
        <v xml:space="preserve">506   </v>
      </c>
      <c r="J677" t="str">
        <f t="shared" si="78"/>
        <v>506</v>
      </c>
      <c r="K677">
        <f t="shared" si="79"/>
        <v>3</v>
      </c>
      <c r="L677">
        <f t="shared" si="80"/>
        <v>17</v>
      </c>
      <c r="M677" t="str">
        <f t="shared" si="81"/>
        <v>Obligations</v>
      </c>
    </row>
    <row r="678" spans="5:13" ht="15" customHeight="1" x14ac:dyDescent="0.25">
      <c r="E678" s="7" t="s">
        <v>646</v>
      </c>
      <c r="F678" s="2" t="s">
        <v>2</v>
      </c>
      <c r="G678" s="3" t="s">
        <v>2</v>
      </c>
      <c r="I678" t="str">
        <f t="shared" si="83"/>
        <v xml:space="preserve">507   </v>
      </c>
      <c r="J678" t="str">
        <f t="shared" si="78"/>
        <v>507</v>
      </c>
      <c r="K678">
        <f t="shared" si="79"/>
        <v>3</v>
      </c>
      <c r="L678">
        <f t="shared" si="80"/>
        <v>20</v>
      </c>
      <c r="M678" t="str">
        <f t="shared" si="81"/>
        <v>Bons du Trésor</v>
      </c>
    </row>
    <row r="679" spans="5:13" ht="15" customHeight="1" x14ac:dyDescent="0.25">
      <c r="E679" s="7" t="s">
        <v>647</v>
      </c>
      <c r="F679" s="2" t="s">
        <v>2</v>
      </c>
      <c r="G679" s="3" t="s">
        <v>2</v>
      </c>
      <c r="I679" t="str">
        <f t="shared" si="83"/>
        <v xml:space="preserve">508   </v>
      </c>
      <c r="J679" t="str">
        <f t="shared" si="78"/>
        <v>508</v>
      </c>
      <c r="K679">
        <f t="shared" si="79"/>
        <v>3</v>
      </c>
      <c r="L679">
        <f t="shared" si="80"/>
        <v>74</v>
      </c>
      <c r="M679" t="str">
        <f t="shared" si="81"/>
        <v>Autres valeurs mobilières de placement et autres créances assimilées</v>
      </c>
    </row>
    <row r="680" spans="5:13" ht="15" customHeight="1" x14ac:dyDescent="0.25">
      <c r="E680" s="8" t="s">
        <v>648</v>
      </c>
      <c r="F680" s="2" t="s">
        <v>2</v>
      </c>
      <c r="G680" s="3" t="s">
        <v>2</v>
      </c>
      <c r="I680" t="str">
        <f>MID(E680,1,5)</f>
        <v xml:space="preserve">5081 </v>
      </c>
      <c r="J680" t="str">
        <f t="shared" si="78"/>
        <v>5081</v>
      </c>
      <c r="K680">
        <f t="shared" si="79"/>
        <v>4</v>
      </c>
      <c r="L680">
        <f t="shared" si="80"/>
        <v>53</v>
      </c>
      <c r="M680" t="str">
        <f t="shared" si="81"/>
        <v>Autres valeurs mobilières et créances assimilées</v>
      </c>
    </row>
    <row r="681" spans="5:13" ht="15" customHeight="1" x14ac:dyDescent="0.25">
      <c r="E681" s="8" t="s">
        <v>649</v>
      </c>
      <c r="F681" s="2" t="s">
        <v>2</v>
      </c>
      <c r="G681" s="3" t="s">
        <v>2</v>
      </c>
      <c r="I681" t="str">
        <f t="shared" ref="I681:I689" si="84">MID(E681,1,5)</f>
        <v xml:space="preserve">5088 </v>
      </c>
      <c r="J681" t="str">
        <f t="shared" si="78"/>
        <v>5088</v>
      </c>
      <c r="K681">
        <f t="shared" si="79"/>
        <v>4</v>
      </c>
      <c r="L681">
        <f t="shared" si="80"/>
        <v>63</v>
      </c>
      <c r="M681" t="str">
        <f t="shared" si="81"/>
        <v>Intérêts courus sur obligations, bons et valeurs assimilés</v>
      </c>
    </row>
    <row r="682" spans="5:13" ht="15" customHeight="1" x14ac:dyDescent="0.25">
      <c r="E682" s="4" t="s">
        <v>650</v>
      </c>
      <c r="F682" s="5" t="s">
        <v>2</v>
      </c>
      <c r="G682" s="6" t="s">
        <v>2</v>
      </c>
      <c r="I682" t="str">
        <f t="shared" si="84"/>
        <v xml:space="preserve">51   </v>
      </c>
      <c r="J682" t="str">
        <f t="shared" si="78"/>
        <v>51</v>
      </c>
      <c r="K682">
        <f t="shared" si="79"/>
        <v>2</v>
      </c>
      <c r="L682">
        <f t="shared" si="80"/>
        <v>52</v>
      </c>
      <c r="M682" t="str">
        <f t="shared" si="81"/>
        <v>BANQUES, ETABLISSEMENTS FINANCIERS ET ASSIMILES</v>
      </c>
    </row>
    <row r="683" spans="5:13" ht="15" customHeight="1" x14ac:dyDescent="0.25">
      <c r="E683" s="7" t="s">
        <v>651</v>
      </c>
      <c r="F683" s="2" t="s">
        <v>2</v>
      </c>
      <c r="G683" s="3" t="s">
        <v>2</v>
      </c>
      <c r="I683" t="str">
        <f t="shared" si="84"/>
        <v xml:space="preserve">511  </v>
      </c>
      <c r="J683" t="str">
        <f t="shared" si="78"/>
        <v>511</v>
      </c>
      <c r="K683">
        <f t="shared" si="79"/>
        <v>3</v>
      </c>
      <c r="L683">
        <f t="shared" si="80"/>
        <v>29</v>
      </c>
      <c r="M683" t="str">
        <f t="shared" si="81"/>
        <v>Valeurs à l'encaissement</v>
      </c>
    </row>
    <row r="684" spans="5:13" ht="15" customHeight="1" x14ac:dyDescent="0.25">
      <c r="E684" s="8" t="s">
        <v>652</v>
      </c>
      <c r="F684" s="2" t="s">
        <v>2</v>
      </c>
      <c r="G684" s="3" t="s">
        <v>2</v>
      </c>
      <c r="I684" t="str">
        <f t="shared" si="84"/>
        <v xml:space="preserve">5111 </v>
      </c>
      <c r="J684" t="str">
        <f t="shared" si="78"/>
        <v>5111</v>
      </c>
      <c r="K684">
        <f t="shared" si="79"/>
        <v>4</v>
      </c>
      <c r="L684">
        <f t="shared" si="80"/>
        <v>36</v>
      </c>
      <c r="M684" t="str">
        <f t="shared" si="81"/>
        <v>Coupons échus à l'encaissement</v>
      </c>
    </row>
    <row r="685" spans="5:13" ht="15" customHeight="1" x14ac:dyDescent="0.25">
      <c r="E685" s="8" t="s">
        <v>653</v>
      </c>
      <c r="F685" s="2" t="s">
        <v>2</v>
      </c>
      <c r="G685" s="3" t="s">
        <v>2</v>
      </c>
      <c r="I685" t="str">
        <f>MID(E685,1,5)</f>
        <v xml:space="preserve">5112 </v>
      </c>
      <c r="J685" t="str">
        <f t="shared" si="78"/>
        <v>5112</v>
      </c>
      <c r="K685">
        <f t="shared" si="79"/>
        <v>4</v>
      </c>
      <c r="L685">
        <f t="shared" si="80"/>
        <v>25</v>
      </c>
      <c r="M685" t="str">
        <f t="shared" si="81"/>
        <v>Chèques à encaisser</v>
      </c>
    </row>
    <row r="686" spans="5:13" ht="15" customHeight="1" x14ac:dyDescent="0.25">
      <c r="E686" s="8" t="s">
        <v>654</v>
      </c>
      <c r="F686" s="2" t="s">
        <v>2</v>
      </c>
      <c r="G686" s="3" t="s">
        <v>2</v>
      </c>
      <c r="I686" t="str">
        <f t="shared" si="84"/>
        <v xml:space="preserve">5113 </v>
      </c>
      <c r="J686" t="str">
        <f t="shared" si="78"/>
        <v>5113</v>
      </c>
      <c r="K686">
        <f t="shared" si="79"/>
        <v>4</v>
      </c>
      <c r="L686">
        <f t="shared" si="80"/>
        <v>29</v>
      </c>
      <c r="M686" t="str">
        <f t="shared" si="81"/>
        <v>Effets à l'encaissement</v>
      </c>
    </row>
    <row r="687" spans="5:13" ht="15" customHeight="1" x14ac:dyDescent="0.25">
      <c r="E687" s="8" t="s">
        <v>655</v>
      </c>
      <c r="F687" s="2" t="s">
        <v>2</v>
      </c>
      <c r="G687" s="3" t="s">
        <v>2</v>
      </c>
      <c r="I687" t="str">
        <f t="shared" si="84"/>
        <v xml:space="preserve">5114 </v>
      </c>
      <c r="J687" t="str">
        <f t="shared" si="78"/>
        <v>5114</v>
      </c>
      <c r="K687">
        <f t="shared" si="79"/>
        <v>4</v>
      </c>
      <c r="L687">
        <f t="shared" si="80"/>
        <v>25</v>
      </c>
      <c r="M687" t="str">
        <f t="shared" si="81"/>
        <v>Effets à l'escompte</v>
      </c>
    </row>
    <row r="688" spans="5:13" ht="15" customHeight="1" x14ac:dyDescent="0.25">
      <c r="E688" s="8" t="s">
        <v>656</v>
      </c>
      <c r="F688" s="2" t="s">
        <v>2</v>
      </c>
      <c r="G688" s="3" t="s">
        <v>2</v>
      </c>
      <c r="I688" t="str">
        <f t="shared" si="84"/>
        <v xml:space="preserve">5115 </v>
      </c>
      <c r="J688" t="str">
        <f t="shared" si="78"/>
        <v>5115</v>
      </c>
      <c r="K688">
        <f t="shared" si="79"/>
        <v>4</v>
      </c>
      <c r="L688">
        <f t="shared" si="80"/>
        <v>39</v>
      </c>
      <c r="M688" t="str">
        <f t="shared" si="81"/>
        <v>Cartes bancaires à l'encaissement</v>
      </c>
    </row>
    <row r="689" spans="5:13" ht="15" customHeight="1" x14ac:dyDescent="0.25">
      <c r="E689" s="8" t="s">
        <v>657</v>
      </c>
      <c r="F689" s="2" t="s">
        <v>2</v>
      </c>
      <c r="G689" s="3" t="s">
        <v>2</v>
      </c>
      <c r="I689" t="str">
        <f t="shared" si="84"/>
        <v xml:space="preserve">5116 </v>
      </c>
      <c r="J689" t="str">
        <f t="shared" si="78"/>
        <v>5116</v>
      </c>
      <c r="K689">
        <f t="shared" si="79"/>
        <v>4</v>
      </c>
      <c r="L689">
        <f t="shared" si="80"/>
        <v>30</v>
      </c>
      <c r="M689" t="str">
        <f t="shared" si="81"/>
        <v>TIP-SEPA à l'encaissement</v>
      </c>
    </row>
    <row r="690" spans="5:13" ht="15" customHeight="1" x14ac:dyDescent="0.25">
      <c r="E690" s="8" t="s">
        <v>658</v>
      </c>
      <c r="F690" s="2" t="s">
        <v>2</v>
      </c>
      <c r="G690" s="3" t="s">
        <v>2</v>
      </c>
      <c r="I690" t="str">
        <f t="shared" ref="I690:I753" si="85">MID(E690,1,6)</f>
        <v xml:space="preserve">5117  </v>
      </c>
      <c r="J690" t="str">
        <f t="shared" si="78"/>
        <v>5117</v>
      </c>
      <c r="K690">
        <f t="shared" si="79"/>
        <v>4</v>
      </c>
      <c r="L690">
        <f t="shared" si="80"/>
        <v>22</v>
      </c>
      <c r="M690" t="str">
        <f t="shared" si="81"/>
        <v>Valeurs impayées</v>
      </c>
    </row>
    <row r="691" spans="5:13" ht="15" customHeight="1" x14ac:dyDescent="0.25">
      <c r="E691" s="7" t="s">
        <v>659</v>
      </c>
      <c r="F691" s="2" t="s">
        <v>2</v>
      </c>
      <c r="G691" s="3" t="s">
        <v>2</v>
      </c>
      <c r="I691" t="str">
        <f t="shared" si="85"/>
        <v xml:space="preserve">512   </v>
      </c>
      <c r="J691" t="str">
        <f t="shared" si="78"/>
        <v>512</v>
      </c>
      <c r="K691">
        <f t="shared" si="79"/>
        <v>3</v>
      </c>
      <c r="L691">
        <f t="shared" si="80"/>
        <v>55</v>
      </c>
      <c r="M691" t="str">
        <f t="shared" si="81"/>
        <v>Comptes bancaires courants - Autres que le Trésor</v>
      </c>
    </row>
    <row r="692" spans="5:13" ht="15" customHeight="1" x14ac:dyDescent="0.25">
      <c r="E692" s="7" t="s">
        <v>660</v>
      </c>
      <c r="F692" s="2" t="s">
        <v>2</v>
      </c>
      <c r="G692" s="18"/>
      <c r="I692" t="str">
        <f t="shared" si="85"/>
        <v xml:space="preserve">515   </v>
      </c>
      <c r="J692" t="str">
        <f t="shared" si="78"/>
        <v>515</v>
      </c>
      <c r="K692">
        <f t="shared" si="79"/>
        <v>3</v>
      </c>
      <c r="L692">
        <f t="shared" si="80"/>
        <v>22</v>
      </c>
      <c r="M692" t="str">
        <f t="shared" si="81"/>
        <v>Compte au Trésor</v>
      </c>
    </row>
    <row r="693" spans="5:13" ht="15" customHeight="1" x14ac:dyDescent="0.25">
      <c r="E693" s="7" t="s">
        <v>661</v>
      </c>
      <c r="F693" s="2" t="s">
        <v>2</v>
      </c>
      <c r="G693" s="3" t="s">
        <v>2</v>
      </c>
      <c r="I693" t="str">
        <f t="shared" si="85"/>
        <v xml:space="preserve">516   </v>
      </c>
      <c r="J693" t="str">
        <f t="shared" si="78"/>
        <v>516</v>
      </c>
      <c r="K693">
        <f t="shared" si="79"/>
        <v>3</v>
      </c>
      <c r="L693">
        <f t="shared" si="80"/>
        <v>38</v>
      </c>
      <c r="M693" t="str">
        <f t="shared" si="81"/>
        <v>Comptes de placement court terme</v>
      </c>
    </row>
    <row r="694" spans="5:13" ht="15" customHeight="1" x14ac:dyDescent="0.25">
      <c r="E694" s="8" t="s">
        <v>662</v>
      </c>
      <c r="F694" s="2" t="s">
        <v>2</v>
      </c>
      <c r="G694" s="3" t="s">
        <v>2</v>
      </c>
      <c r="I694" t="str">
        <f t="shared" si="85"/>
        <v xml:space="preserve">5161  </v>
      </c>
      <c r="J694" t="str">
        <f t="shared" si="78"/>
        <v>5161</v>
      </c>
      <c r="K694">
        <f t="shared" si="79"/>
        <v>4</v>
      </c>
      <c r="L694">
        <f t="shared" si="80"/>
        <v>21</v>
      </c>
      <c r="M694" t="str">
        <f t="shared" si="81"/>
        <v>Comptes à terme</v>
      </c>
    </row>
    <row r="695" spans="5:13" ht="15" customHeight="1" x14ac:dyDescent="0.25">
      <c r="E695" s="8" t="s">
        <v>663</v>
      </c>
      <c r="F695" s="2" t="s">
        <v>2</v>
      </c>
      <c r="G695" s="3" t="s">
        <v>2</v>
      </c>
      <c r="I695" t="str">
        <f t="shared" si="85"/>
        <v xml:space="preserve">5162  </v>
      </c>
      <c r="J695" t="str">
        <f t="shared" si="78"/>
        <v>5162</v>
      </c>
      <c r="K695">
        <f t="shared" si="79"/>
        <v>4</v>
      </c>
      <c r="L695">
        <f t="shared" si="80"/>
        <v>26</v>
      </c>
      <c r="M695" t="str">
        <f t="shared" si="81"/>
        <v>Comptes sur Livret A</v>
      </c>
    </row>
    <row r="696" spans="5:13" ht="15" customHeight="1" x14ac:dyDescent="0.25">
      <c r="E696" s="8" t="s">
        <v>664</v>
      </c>
      <c r="F696" s="2" t="s">
        <v>2</v>
      </c>
      <c r="G696" s="3" t="s">
        <v>2</v>
      </c>
      <c r="I696" t="str">
        <f t="shared" si="85"/>
        <v xml:space="preserve">5163  </v>
      </c>
      <c r="J696" t="str">
        <f t="shared" si="78"/>
        <v>5163</v>
      </c>
      <c r="K696">
        <f t="shared" si="79"/>
        <v>4</v>
      </c>
      <c r="L696">
        <f t="shared" si="80"/>
        <v>32</v>
      </c>
      <c r="M696" t="str">
        <f t="shared" si="81"/>
        <v>Comptes sur autres livrets</v>
      </c>
    </row>
    <row r="697" spans="5:13" ht="15" customHeight="1" x14ac:dyDescent="0.25">
      <c r="E697" s="7" t="s">
        <v>665</v>
      </c>
      <c r="F697" s="2" t="s">
        <v>2</v>
      </c>
      <c r="G697" s="3" t="s">
        <v>2</v>
      </c>
      <c r="I697" t="str">
        <f t="shared" si="85"/>
        <v xml:space="preserve">518   </v>
      </c>
      <c r="J697" t="str">
        <f t="shared" si="78"/>
        <v>518</v>
      </c>
      <c r="K697">
        <f t="shared" si="79"/>
        <v>3</v>
      </c>
      <c r="L697">
        <f t="shared" si="80"/>
        <v>21</v>
      </c>
      <c r="M697" t="str">
        <f t="shared" si="81"/>
        <v>Intérêts courus</v>
      </c>
    </row>
    <row r="698" spans="5:13" ht="15" customHeight="1" x14ac:dyDescent="0.25">
      <c r="E698" s="8" t="s">
        <v>666</v>
      </c>
      <c r="F698" s="2" t="s">
        <v>2</v>
      </c>
      <c r="G698" s="3" t="s">
        <v>2</v>
      </c>
      <c r="I698" t="str">
        <f t="shared" si="85"/>
        <v xml:space="preserve">5181  </v>
      </c>
      <c r="J698" t="str">
        <f t="shared" si="78"/>
        <v>5181</v>
      </c>
      <c r="K698">
        <f t="shared" si="79"/>
        <v>4</v>
      </c>
      <c r="L698">
        <f t="shared" si="80"/>
        <v>29</v>
      </c>
      <c r="M698" t="str">
        <f t="shared" si="81"/>
        <v>Intérêts courus à payer</v>
      </c>
    </row>
    <row r="699" spans="5:13" ht="15" customHeight="1" x14ac:dyDescent="0.25">
      <c r="E699" s="8" t="s">
        <v>667</v>
      </c>
      <c r="F699" s="2" t="s">
        <v>2</v>
      </c>
      <c r="G699" s="3" t="s">
        <v>2</v>
      </c>
      <c r="I699" t="str">
        <f t="shared" si="85"/>
        <v xml:space="preserve">5188  </v>
      </c>
      <c r="J699" t="str">
        <f t="shared" si="78"/>
        <v>5188</v>
      </c>
      <c r="K699">
        <f t="shared" si="79"/>
        <v>4</v>
      </c>
      <c r="L699">
        <f t="shared" si="80"/>
        <v>32</v>
      </c>
      <c r="M699" t="str">
        <f t="shared" si="81"/>
        <v>Intérêts courus à recevoir</v>
      </c>
    </row>
    <row r="700" spans="5:13" ht="15" customHeight="1" x14ac:dyDescent="0.25">
      <c r="E700" s="7" t="s">
        <v>668</v>
      </c>
      <c r="F700" s="2" t="s">
        <v>2</v>
      </c>
      <c r="G700" s="3" t="s">
        <v>2</v>
      </c>
      <c r="I700" t="str">
        <f t="shared" si="85"/>
        <v xml:space="preserve">519   </v>
      </c>
      <c r="J700" t="str">
        <f t="shared" si="78"/>
        <v>519</v>
      </c>
      <c r="K700">
        <f t="shared" si="79"/>
        <v>3</v>
      </c>
      <c r="L700">
        <f t="shared" si="80"/>
        <v>33</v>
      </c>
      <c r="M700" t="str">
        <f t="shared" si="81"/>
        <v>Concours bancaires courants</v>
      </c>
    </row>
    <row r="701" spans="5:13" ht="15" customHeight="1" x14ac:dyDescent="0.25">
      <c r="E701" s="23" t="s">
        <v>669</v>
      </c>
      <c r="F701" s="2" t="s">
        <v>2</v>
      </c>
      <c r="G701" s="18"/>
      <c r="I701" t="str">
        <f t="shared" si="85"/>
        <v xml:space="preserve">5193  </v>
      </c>
      <c r="J701" t="str">
        <f t="shared" si="78"/>
        <v>5193</v>
      </c>
      <c r="K701">
        <f t="shared" si="79"/>
        <v>4</v>
      </c>
      <c r="L701">
        <f t="shared" si="80"/>
        <v>37</v>
      </c>
      <c r="M701" t="str">
        <f t="shared" si="81"/>
        <v>Lignes de crédits de trésorerie</v>
      </c>
    </row>
    <row r="702" spans="5:13" x14ac:dyDescent="0.25">
      <c r="E702" s="23" t="s">
        <v>670</v>
      </c>
      <c r="F702" s="2" t="s">
        <v>2</v>
      </c>
      <c r="G702" s="18"/>
      <c r="I702" t="str">
        <f t="shared" si="85"/>
        <v xml:space="preserve">5195  </v>
      </c>
      <c r="J702" t="str">
        <f t="shared" si="78"/>
        <v>5195</v>
      </c>
      <c r="K702">
        <f t="shared" si="79"/>
        <v>4</v>
      </c>
      <c r="L702">
        <f t="shared" si="80"/>
        <v>12</v>
      </c>
      <c r="M702" t="str">
        <f t="shared" si="81"/>
        <v>Autres</v>
      </c>
    </row>
    <row r="703" spans="5:13" ht="15" customHeight="1" x14ac:dyDescent="0.25">
      <c r="E703" s="23" t="s">
        <v>671</v>
      </c>
      <c r="F703" s="2" t="s">
        <v>2</v>
      </c>
      <c r="G703" s="18"/>
      <c r="I703" t="str">
        <f t="shared" si="85"/>
        <v xml:space="preserve">5198  </v>
      </c>
      <c r="J703" t="str">
        <f t="shared" si="78"/>
        <v>5198</v>
      </c>
      <c r="K703">
        <f t="shared" si="79"/>
        <v>4</v>
      </c>
      <c r="L703">
        <f t="shared" si="80"/>
        <v>21</v>
      </c>
      <c r="M703" t="str">
        <f t="shared" si="81"/>
        <v>Intérêts courus</v>
      </c>
    </row>
    <row r="704" spans="5:13" x14ac:dyDescent="0.25">
      <c r="E704" s="53" t="s">
        <v>1266</v>
      </c>
      <c r="F704" s="5" t="s">
        <v>2</v>
      </c>
      <c r="G704" s="6" t="s">
        <v>2</v>
      </c>
      <c r="I704" t="str">
        <f t="shared" si="85"/>
        <v xml:space="preserve">53    </v>
      </c>
      <c r="J704" t="str">
        <f t="shared" si="78"/>
        <v>53</v>
      </c>
      <c r="K704">
        <f t="shared" si="79"/>
        <v>2</v>
      </c>
      <c r="L704">
        <f t="shared" si="80"/>
        <v>14</v>
      </c>
      <c r="M704" t="str">
        <f t="shared" si="81"/>
        <v>CAISSE</v>
      </c>
    </row>
    <row r="705" spans="5:13" ht="15" customHeight="1" x14ac:dyDescent="0.25">
      <c r="E705" s="4" t="s">
        <v>672</v>
      </c>
      <c r="F705" s="5" t="s">
        <v>2</v>
      </c>
      <c r="G705" s="6" t="s">
        <v>2</v>
      </c>
      <c r="I705" t="str">
        <f t="shared" si="85"/>
        <v xml:space="preserve">54    </v>
      </c>
      <c r="J705" t="str">
        <f t="shared" si="78"/>
        <v>54</v>
      </c>
      <c r="K705">
        <f t="shared" si="79"/>
        <v>2</v>
      </c>
      <c r="L705">
        <f t="shared" si="80"/>
        <v>40</v>
      </c>
      <c r="M705" t="str">
        <f t="shared" si="81"/>
        <v>REGIES D'AVANCES ET ACCREDITIFS</v>
      </c>
    </row>
    <row r="706" spans="5:13" ht="15" customHeight="1" x14ac:dyDescent="0.25">
      <c r="E706" s="4" t="s">
        <v>673</v>
      </c>
      <c r="F706" s="5" t="s">
        <v>2</v>
      </c>
      <c r="G706" s="6" t="s">
        <v>2</v>
      </c>
      <c r="I706" t="str">
        <f>MID(E706,1,5)</f>
        <v xml:space="preserve">58   </v>
      </c>
      <c r="J706" t="str">
        <f t="shared" si="78"/>
        <v>58</v>
      </c>
      <c r="K706">
        <f t="shared" si="79"/>
        <v>2</v>
      </c>
      <c r="L706">
        <f t="shared" si="80"/>
        <v>23</v>
      </c>
      <c r="M706" t="str">
        <f t="shared" si="81"/>
        <v>VIREMENTS INTERNES</v>
      </c>
    </row>
    <row r="707" spans="5:13" ht="15" customHeight="1" x14ac:dyDescent="0.25">
      <c r="E707" s="4" t="s">
        <v>674</v>
      </c>
      <c r="F707" s="5" t="s">
        <v>2</v>
      </c>
      <c r="G707" s="6" t="s">
        <v>2</v>
      </c>
      <c r="I707" t="str">
        <f>MID(E707,1,5)</f>
        <v xml:space="preserve">59   </v>
      </c>
      <c r="J707" t="str">
        <f t="shared" si="78"/>
        <v>59</v>
      </c>
      <c r="K707">
        <f t="shared" si="79"/>
        <v>2</v>
      </c>
      <c r="L707">
        <f t="shared" si="80"/>
        <v>40</v>
      </c>
      <c r="M707" t="str">
        <f t="shared" si="81"/>
        <v>DEPRECIATION DES COMPTES FINANCIERS</v>
      </c>
    </row>
    <row r="708" spans="5:13" ht="15" customHeight="1" x14ac:dyDescent="0.25">
      <c r="E708" s="7" t="s">
        <v>675</v>
      </c>
      <c r="F708" s="2" t="s">
        <v>2</v>
      </c>
      <c r="G708" s="3" t="s">
        <v>2</v>
      </c>
      <c r="I708" t="str">
        <f t="shared" si="85"/>
        <v xml:space="preserve">590   </v>
      </c>
      <c r="J708" t="str">
        <f t="shared" ref="J708:J771" si="86">TRIM(I708)</f>
        <v>590</v>
      </c>
      <c r="K708">
        <f t="shared" ref="K708:K771" si="87">LEN(J708)</f>
        <v>3</v>
      </c>
      <c r="L708">
        <f t="shared" ref="L708:L771" si="88">LEN(E708)</f>
        <v>54</v>
      </c>
      <c r="M708" t="str">
        <f t="shared" ref="M708:M771" si="89">TRIM(RIGHT(E708,(L708-K708)))</f>
        <v>Dépréciation des valeurs mobilières de placement</v>
      </c>
    </row>
    <row r="709" spans="5:13" ht="15" customHeight="1" x14ac:dyDescent="0.25">
      <c r="E709" s="8" t="s">
        <v>676</v>
      </c>
      <c r="F709" s="2" t="s">
        <v>2</v>
      </c>
      <c r="G709" s="3" t="s">
        <v>2</v>
      </c>
      <c r="I709" t="str">
        <f t="shared" si="85"/>
        <v xml:space="preserve">5906  </v>
      </c>
      <c r="J709" t="str">
        <f t="shared" si="86"/>
        <v>5906</v>
      </c>
      <c r="K709">
        <f t="shared" si="87"/>
        <v>4</v>
      </c>
      <c r="L709">
        <f t="shared" si="88"/>
        <v>17</v>
      </c>
      <c r="M709" t="str">
        <f t="shared" si="89"/>
        <v>Obligations</v>
      </c>
    </row>
    <row r="710" spans="5:13" ht="15" customHeight="1" x14ac:dyDescent="0.25">
      <c r="E710" s="8" t="s">
        <v>677</v>
      </c>
      <c r="F710" s="2" t="s">
        <v>2</v>
      </c>
      <c r="G710" s="3" t="s">
        <v>2</v>
      </c>
      <c r="I710" t="str">
        <f t="shared" si="85"/>
        <v xml:space="preserve">5908  </v>
      </c>
      <c r="J710" t="str">
        <f t="shared" si="86"/>
        <v>5908</v>
      </c>
      <c r="K710">
        <f t="shared" si="87"/>
        <v>4</v>
      </c>
      <c r="L710">
        <f t="shared" si="88"/>
        <v>67</v>
      </c>
      <c r="M710" t="str">
        <f t="shared" si="89"/>
        <v>Autres valeurs mobilières de placement et créances assimilées</v>
      </c>
    </row>
    <row r="711" spans="5:13" ht="15" customHeight="1" x14ac:dyDescent="0.25">
      <c r="E711" s="24" t="s">
        <v>678</v>
      </c>
      <c r="F711" s="2" t="s">
        <v>38</v>
      </c>
      <c r="G711" s="3" t="s">
        <v>38</v>
      </c>
      <c r="I711">
        <v>5</v>
      </c>
      <c r="J711" t="str">
        <f t="shared" si="86"/>
        <v>5</v>
      </c>
      <c r="K711">
        <v>0</v>
      </c>
      <c r="L711">
        <f t="shared" si="88"/>
        <v>30</v>
      </c>
      <c r="M711" t="str">
        <f t="shared" si="89"/>
        <v>CLASSE 6 COMPTES DE CHARGES</v>
      </c>
    </row>
    <row r="712" spans="5:13" x14ac:dyDescent="0.25">
      <c r="E712" s="25" t="s">
        <v>679</v>
      </c>
      <c r="F712" s="26" t="s">
        <v>248</v>
      </c>
      <c r="G712" s="27" t="s">
        <v>248</v>
      </c>
      <c r="I712" t="str">
        <f>MID(E712,1,4)</f>
        <v xml:space="preserve">60  </v>
      </c>
      <c r="J712" t="str">
        <f t="shared" si="86"/>
        <v>60</v>
      </c>
      <c r="K712">
        <f t="shared" si="87"/>
        <v>2</v>
      </c>
      <c r="L712">
        <f t="shared" si="88"/>
        <v>11</v>
      </c>
      <c r="M712" t="str">
        <f t="shared" si="89"/>
        <v>ACHATS</v>
      </c>
    </row>
    <row r="713" spans="5:13" ht="15" customHeight="1" x14ac:dyDescent="0.25">
      <c r="E713" s="7" t="s">
        <v>680</v>
      </c>
      <c r="F713" s="2" t="s">
        <v>38</v>
      </c>
      <c r="G713" s="3" t="s">
        <v>38</v>
      </c>
      <c r="I713" t="str">
        <f t="shared" ref="I713:I714" si="90">MID(E713,1,4)</f>
        <v xml:space="preserve">601 </v>
      </c>
      <c r="J713" t="str">
        <f t="shared" si="86"/>
        <v>601</v>
      </c>
      <c r="K713">
        <f t="shared" si="87"/>
        <v>3</v>
      </c>
      <c r="L713">
        <f t="shared" si="88"/>
        <v>24</v>
      </c>
      <c r="M713" t="str">
        <f t="shared" si="89"/>
        <v>Achats de terrains</v>
      </c>
    </row>
    <row r="714" spans="5:13" ht="15" customHeight="1" x14ac:dyDescent="0.25">
      <c r="E714" s="7" t="s">
        <v>681</v>
      </c>
      <c r="F714" s="2" t="s">
        <v>38</v>
      </c>
      <c r="G714" s="3" t="s">
        <v>38</v>
      </c>
      <c r="I714" t="str">
        <f t="shared" si="90"/>
        <v xml:space="preserve">602 </v>
      </c>
      <c r="J714" t="str">
        <f t="shared" si="86"/>
        <v>602</v>
      </c>
      <c r="K714">
        <f t="shared" si="87"/>
        <v>3</v>
      </c>
      <c r="L714">
        <f t="shared" si="88"/>
        <v>49</v>
      </c>
      <c r="M714" t="str">
        <f t="shared" si="89"/>
        <v>Achats stockés - Autres approvisionnements</v>
      </c>
    </row>
    <row r="715" spans="5:13" ht="15" customHeight="1" x14ac:dyDescent="0.25">
      <c r="E715" s="8" t="s">
        <v>682</v>
      </c>
      <c r="F715" s="2" t="s">
        <v>38</v>
      </c>
      <c r="G715" s="3" t="s">
        <v>38</v>
      </c>
      <c r="I715" t="str">
        <f>MID(E715,1,4)</f>
        <v>6021</v>
      </c>
      <c r="J715" t="str">
        <f t="shared" si="86"/>
        <v>6021</v>
      </c>
      <c r="K715">
        <f t="shared" si="87"/>
        <v>4</v>
      </c>
      <c r="L715">
        <f t="shared" si="88"/>
        <v>27</v>
      </c>
      <c r="M715" t="str">
        <f t="shared" si="89"/>
        <v>Matières consommables</v>
      </c>
    </row>
    <row r="716" spans="5:13" ht="15" customHeight="1" x14ac:dyDescent="0.25">
      <c r="E716" s="8" t="s">
        <v>683</v>
      </c>
      <c r="F716" s="2" t="s">
        <v>38</v>
      </c>
      <c r="G716" s="3" t="s">
        <v>38</v>
      </c>
      <c r="I716" t="str">
        <f>MID(E716,1,5)</f>
        <v xml:space="preserve">6022 </v>
      </c>
      <c r="J716" t="str">
        <f t="shared" si="86"/>
        <v>6022</v>
      </c>
      <c r="K716">
        <f t="shared" si="87"/>
        <v>4</v>
      </c>
      <c r="L716">
        <f t="shared" si="88"/>
        <v>29</v>
      </c>
      <c r="M716" t="str">
        <f t="shared" si="89"/>
        <v>Fournitures consommables</v>
      </c>
    </row>
    <row r="717" spans="5:13" ht="15" customHeight="1" x14ac:dyDescent="0.25">
      <c r="E717" s="9" t="s">
        <v>684</v>
      </c>
      <c r="F717" s="2" t="s">
        <v>38</v>
      </c>
      <c r="G717" s="3" t="s">
        <v>38</v>
      </c>
      <c r="I717" t="str">
        <f>MID(E717,1,6)</f>
        <v xml:space="preserve">60221 </v>
      </c>
      <c r="J717" t="str">
        <f t="shared" si="86"/>
        <v>60221</v>
      </c>
      <c r="K717">
        <f t="shared" si="87"/>
        <v>5</v>
      </c>
      <c r="L717">
        <f t="shared" si="88"/>
        <v>18</v>
      </c>
      <c r="M717" t="str">
        <f t="shared" si="89"/>
        <v>Combustibles</v>
      </c>
    </row>
    <row r="718" spans="5:13" ht="15" customHeight="1" x14ac:dyDescent="0.25">
      <c r="E718" s="9" t="s">
        <v>685</v>
      </c>
      <c r="F718" s="2" t="s">
        <v>38</v>
      </c>
      <c r="G718" s="3" t="s">
        <v>38</v>
      </c>
      <c r="I718" t="str">
        <f t="shared" si="85"/>
        <v xml:space="preserve">60222 </v>
      </c>
      <c r="J718" t="str">
        <f t="shared" si="86"/>
        <v>60222</v>
      </c>
      <c r="K718">
        <f t="shared" si="87"/>
        <v>5</v>
      </c>
      <c r="L718">
        <f t="shared" si="88"/>
        <v>26</v>
      </c>
      <c r="M718" t="str">
        <f t="shared" si="89"/>
        <v>Produits d'entretien</v>
      </c>
    </row>
    <row r="719" spans="5:13" ht="15" customHeight="1" x14ac:dyDescent="0.25">
      <c r="E719" s="9" t="s">
        <v>686</v>
      </c>
      <c r="F719" s="2" t="s">
        <v>38</v>
      </c>
      <c r="G719" s="3" t="s">
        <v>38</v>
      </c>
      <c r="I719" t="str">
        <f t="shared" si="85"/>
        <v xml:space="preserve">60223 </v>
      </c>
      <c r="J719" t="str">
        <f t="shared" si="86"/>
        <v>60223</v>
      </c>
      <c r="K719">
        <f t="shared" si="87"/>
        <v>5</v>
      </c>
      <c r="L719">
        <f t="shared" si="88"/>
        <v>41</v>
      </c>
      <c r="M719" t="str">
        <f t="shared" si="89"/>
        <v>Fournitures d'atelier et de magasin</v>
      </c>
    </row>
    <row r="720" spans="5:13" ht="15" customHeight="1" x14ac:dyDescent="0.25">
      <c r="E720" s="9" t="s">
        <v>687</v>
      </c>
      <c r="F720" s="2" t="s">
        <v>38</v>
      </c>
      <c r="G720" s="3" t="s">
        <v>38</v>
      </c>
      <c r="I720" t="str">
        <f t="shared" si="85"/>
        <v xml:space="preserve">60225 </v>
      </c>
      <c r="J720" t="str">
        <f t="shared" si="86"/>
        <v>60225</v>
      </c>
      <c r="K720">
        <f t="shared" si="87"/>
        <v>5</v>
      </c>
      <c r="L720">
        <f t="shared" si="88"/>
        <v>27</v>
      </c>
      <c r="M720" t="str">
        <f t="shared" si="89"/>
        <v>Fournitures de bureau</v>
      </c>
    </row>
    <row r="721" spans="5:13" ht="15" customHeight="1" x14ac:dyDescent="0.25">
      <c r="E721" s="7" t="s">
        <v>688</v>
      </c>
      <c r="F721" s="2" t="s">
        <v>38</v>
      </c>
      <c r="G721" s="3" t="s">
        <v>38</v>
      </c>
      <c r="I721" t="str">
        <f t="shared" si="85"/>
        <v xml:space="preserve">603   </v>
      </c>
      <c r="J721" t="str">
        <f t="shared" si="86"/>
        <v>603</v>
      </c>
      <c r="K721">
        <f t="shared" si="87"/>
        <v>3</v>
      </c>
      <c r="L721">
        <f t="shared" si="88"/>
        <v>26</v>
      </c>
      <c r="M721" t="str">
        <f t="shared" si="89"/>
        <v>Variation des stocks</v>
      </c>
    </row>
    <row r="722" spans="5:13" ht="15" customHeight="1" x14ac:dyDescent="0.25">
      <c r="E722" s="8" t="s">
        <v>689</v>
      </c>
      <c r="F722" s="2" t="s">
        <v>38</v>
      </c>
      <c r="G722" s="3" t="s">
        <v>38</v>
      </c>
      <c r="I722" t="str">
        <f t="shared" si="85"/>
        <v xml:space="preserve">6031  </v>
      </c>
      <c r="J722" t="str">
        <f t="shared" si="86"/>
        <v>6031</v>
      </c>
      <c r="K722">
        <f t="shared" si="87"/>
        <v>4</v>
      </c>
      <c r="L722">
        <f t="shared" si="88"/>
        <v>38</v>
      </c>
      <c r="M722" t="str">
        <f t="shared" si="89"/>
        <v>Variation des stocks de terrains</v>
      </c>
    </row>
    <row r="723" spans="5:13" ht="15" customHeight="1" x14ac:dyDescent="0.25">
      <c r="E723" s="8" t="s">
        <v>690</v>
      </c>
      <c r="F723" s="2" t="s">
        <v>38</v>
      </c>
      <c r="G723" s="3" t="s">
        <v>38</v>
      </c>
      <c r="I723" t="str">
        <f t="shared" si="85"/>
        <v xml:space="preserve">6032  </v>
      </c>
      <c r="J723" t="str">
        <f t="shared" si="86"/>
        <v>6032</v>
      </c>
      <c r="K723">
        <f t="shared" si="87"/>
        <v>4</v>
      </c>
      <c r="L723">
        <f t="shared" si="88"/>
        <v>49</v>
      </c>
      <c r="M723" t="str">
        <f t="shared" si="89"/>
        <v>Variation des stocks des approvisionnements</v>
      </c>
    </row>
    <row r="724" spans="5:13" ht="15" customHeight="1" x14ac:dyDescent="0.25">
      <c r="E724" s="8" t="s">
        <v>691</v>
      </c>
      <c r="F724" s="2" t="s">
        <v>38</v>
      </c>
      <c r="G724" s="3" t="s">
        <v>38</v>
      </c>
      <c r="I724" t="str">
        <f t="shared" si="85"/>
        <v xml:space="preserve">6037  </v>
      </c>
      <c r="J724" t="str">
        <f t="shared" si="86"/>
        <v>6037</v>
      </c>
      <c r="K724">
        <f t="shared" si="87"/>
        <v>4</v>
      </c>
      <c r="L724">
        <f t="shared" si="88"/>
        <v>105</v>
      </c>
      <c r="M724" t="str">
        <f t="shared" si="89"/>
        <v>Variation des stocks d'immeubles acquis par résolution de vente, adjudication ou garantie de rachat</v>
      </c>
    </row>
    <row r="725" spans="5:13" ht="15" customHeight="1" x14ac:dyDescent="0.25">
      <c r="E725" s="7" t="s">
        <v>692</v>
      </c>
      <c r="F725" s="2" t="s">
        <v>38</v>
      </c>
      <c r="G725" s="3" t="s">
        <v>38</v>
      </c>
      <c r="I725" t="str">
        <f t="shared" si="85"/>
        <v xml:space="preserve">604   </v>
      </c>
      <c r="J725" t="str">
        <f t="shared" si="86"/>
        <v>604</v>
      </c>
      <c r="K725">
        <f t="shared" si="87"/>
        <v>3</v>
      </c>
      <c r="L725">
        <f t="shared" si="88"/>
        <v>75</v>
      </c>
      <c r="M725" t="str">
        <f t="shared" si="89"/>
        <v>Achats d'études et de prestations de services - Travaux et honoraires</v>
      </c>
    </row>
    <row r="726" spans="5:13" ht="15" customHeight="1" x14ac:dyDescent="0.25">
      <c r="E726" s="8" t="s">
        <v>693</v>
      </c>
      <c r="F726" s="2" t="s">
        <v>38</v>
      </c>
      <c r="G726" s="3" t="s">
        <v>38</v>
      </c>
      <c r="I726" t="str">
        <f t="shared" si="85"/>
        <v xml:space="preserve">6041  </v>
      </c>
      <c r="J726" t="str">
        <f t="shared" si="86"/>
        <v>6041</v>
      </c>
      <c r="K726">
        <f t="shared" si="87"/>
        <v>4</v>
      </c>
      <c r="L726">
        <f t="shared" si="88"/>
        <v>13</v>
      </c>
      <c r="M726" t="str">
        <f t="shared" si="89"/>
        <v>Travaux</v>
      </c>
    </row>
    <row r="727" spans="5:13" ht="15" customHeight="1" x14ac:dyDescent="0.25">
      <c r="E727" s="8" t="s">
        <v>694</v>
      </c>
      <c r="F727" s="2" t="s">
        <v>38</v>
      </c>
      <c r="G727" s="3" t="s">
        <v>38</v>
      </c>
      <c r="I727" t="str">
        <f t="shared" si="85"/>
        <v xml:space="preserve">6042  </v>
      </c>
      <c r="J727" t="str">
        <f t="shared" si="86"/>
        <v>6042</v>
      </c>
      <c r="K727">
        <f t="shared" si="87"/>
        <v>4</v>
      </c>
      <c r="L727">
        <f t="shared" si="88"/>
        <v>16</v>
      </c>
      <c r="M727" t="str">
        <f t="shared" si="89"/>
        <v>Honoraires</v>
      </c>
    </row>
    <row r="728" spans="5:13" ht="15" customHeight="1" x14ac:dyDescent="0.25">
      <c r="E728" s="7" t="s">
        <v>695</v>
      </c>
      <c r="F728" s="2" t="s">
        <v>38</v>
      </c>
      <c r="G728" s="3" t="s">
        <v>38</v>
      </c>
      <c r="I728" t="str">
        <f t="shared" si="85"/>
        <v xml:space="preserve">605   </v>
      </c>
      <c r="J728" t="str">
        <f t="shared" si="86"/>
        <v>605</v>
      </c>
      <c r="K728">
        <f t="shared" si="87"/>
        <v>3</v>
      </c>
      <c r="L728">
        <f t="shared" si="88"/>
        <v>48</v>
      </c>
      <c r="M728" t="str">
        <f t="shared" si="89"/>
        <v>Achats de matériel, équipements et travaux</v>
      </c>
    </row>
    <row r="729" spans="5:13" ht="15" customHeight="1" x14ac:dyDescent="0.25">
      <c r="E729" s="7" t="s">
        <v>696</v>
      </c>
      <c r="F729" s="2" t="s">
        <v>38</v>
      </c>
      <c r="G729" s="3" t="s">
        <v>38</v>
      </c>
      <c r="I729" t="str">
        <f t="shared" si="85"/>
        <v xml:space="preserve">606   </v>
      </c>
      <c r="J729" t="str">
        <f t="shared" si="86"/>
        <v>606</v>
      </c>
      <c r="K729">
        <f t="shared" si="87"/>
        <v>3</v>
      </c>
      <c r="L729">
        <f t="shared" si="88"/>
        <v>51</v>
      </c>
      <c r="M729" t="str">
        <f t="shared" si="89"/>
        <v>Achats non stockés de matières et fournitures</v>
      </c>
    </row>
    <row r="730" spans="5:13" ht="15" customHeight="1" x14ac:dyDescent="0.25">
      <c r="E730" s="8" t="s">
        <v>697</v>
      </c>
      <c r="F730" s="2" t="s">
        <v>38</v>
      </c>
      <c r="G730" s="3" t="s">
        <v>38</v>
      </c>
      <c r="I730" t="str">
        <f t="shared" si="85"/>
        <v xml:space="preserve">6061  </v>
      </c>
      <c r="J730" t="str">
        <f t="shared" si="86"/>
        <v>6061</v>
      </c>
      <c r="K730">
        <f t="shared" si="87"/>
        <v>4</v>
      </c>
      <c r="L730">
        <f t="shared" si="88"/>
        <v>32</v>
      </c>
      <c r="M730" t="str">
        <f t="shared" si="89"/>
        <v>Fournitures non stockables</v>
      </c>
    </row>
    <row r="731" spans="5:13" ht="15" customHeight="1" x14ac:dyDescent="0.25">
      <c r="E731" s="9" t="s">
        <v>698</v>
      </c>
      <c r="F731" s="2" t="s">
        <v>38</v>
      </c>
      <c r="G731" s="3" t="s">
        <v>38</v>
      </c>
      <c r="I731" t="str">
        <f t="shared" si="85"/>
        <v xml:space="preserve">60611 </v>
      </c>
      <c r="J731" t="str">
        <f t="shared" si="86"/>
        <v>60611</v>
      </c>
      <c r="K731">
        <f t="shared" si="87"/>
        <v>5</v>
      </c>
      <c r="L731">
        <f t="shared" si="88"/>
        <v>17</v>
      </c>
      <c r="M731" t="str">
        <f t="shared" si="89"/>
        <v>Electricité</v>
      </c>
    </row>
    <row r="732" spans="5:13" ht="15" customHeight="1" x14ac:dyDescent="0.25">
      <c r="E732" s="9" t="s">
        <v>699</v>
      </c>
      <c r="F732" s="2" t="s">
        <v>38</v>
      </c>
      <c r="G732" s="3" t="s">
        <v>38</v>
      </c>
      <c r="I732" t="str">
        <f t="shared" si="85"/>
        <v xml:space="preserve">60612 </v>
      </c>
      <c r="J732" t="str">
        <f t="shared" si="86"/>
        <v>60612</v>
      </c>
      <c r="K732">
        <f t="shared" si="87"/>
        <v>5</v>
      </c>
      <c r="L732">
        <f t="shared" si="88"/>
        <v>9</v>
      </c>
      <c r="M732" t="str">
        <f t="shared" si="89"/>
        <v>Eau</v>
      </c>
    </row>
    <row r="733" spans="5:13" ht="15" customHeight="1" x14ac:dyDescent="0.25">
      <c r="E733" s="9" t="s">
        <v>700</v>
      </c>
      <c r="F733" s="2" t="s">
        <v>38</v>
      </c>
      <c r="G733" s="3" t="s">
        <v>38</v>
      </c>
      <c r="I733" t="str">
        <f t="shared" si="85"/>
        <v xml:space="preserve">60613 </v>
      </c>
      <c r="J733" t="str">
        <f t="shared" si="86"/>
        <v>60613</v>
      </c>
      <c r="K733">
        <f t="shared" si="87"/>
        <v>5</v>
      </c>
      <c r="L733">
        <f t="shared" si="88"/>
        <v>9</v>
      </c>
      <c r="M733" t="str">
        <f t="shared" si="89"/>
        <v>Gaz</v>
      </c>
    </row>
    <row r="734" spans="5:13" ht="15" customHeight="1" x14ac:dyDescent="0.25">
      <c r="E734" s="9" t="s">
        <v>701</v>
      </c>
      <c r="F734" s="2" t="s">
        <v>38</v>
      </c>
      <c r="G734" s="3" t="s">
        <v>38</v>
      </c>
      <c r="I734" t="str">
        <f t="shared" si="85"/>
        <v xml:space="preserve">60614 </v>
      </c>
      <c r="J734" t="str">
        <f t="shared" si="86"/>
        <v>60614</v>
      </c>
      <c r="K734">
        <f t="shared" si="87"/>
        <v>5</v>
      </c>
      <c r="L734">
        <f t="shared" si="88"/>
        <v>13</v>
      </c>
      <c r="M734" t="str">
        <f t="shared" si="89"/>
        <v>Chaleur</v>
      </c>
    </row>
    <row r="735" spans="5:13" ht="15" customHeight="1" x14ac:dyDescent="0.25">
      <c r="E735" s="9" t="s">
        <v>702</v>
      </c>
      <c r="F735" s="2" t="s">
        <v>38</v>
      </c>
      <c r="G735" s="3" t="s">
        <v>38</v>
      </c>
      <c r="I735" t="str">
        <f t="shared" si="85"/>
        <v xml:space="preserve">60615 </v>
      </c>
      <c r="J735" t="str">
        <f t="shared" si="86"/>
        <v>60615</v>
      </c>
      <c r="K735">
        <f t="shared" si="87"/>
        <v>5</v>
      </c>
      <c r="L735">
        <f t="shared" si="88"/>
        <v>32</v>
      </c>
      <c r="M735" t="str">
        <f t="shared" si="89"/>
        <v>Carburants et lubrifiants</v>
      </c>
    </row>
    <row r="736" spans="5:13" ht="15" customHeight="1" x14ac:dyDescent="0.25">
      <c r="E736" s="9" t="s">
        <v>703</v>
      </c>
      <c r="F736" s="2" t="s">
        <v>38</v>
      </c>
      <c r="G736" s="3" t="s">
        <v>38</v>
      </c>
      <c r="I736" t="str">
        <f t="shared" si="85"/>
        <v xml:space="preserve">60616 </v>
      </c>
      <c r="J736" t="str">
        <f t="shared" si="86"/>
        <v>60616</v>
      </c>
      <c r="K736">
        <f t="shared" si="87"/>
        <v>5</v>
      </c>
      <c r="L736">
        <f t="shared" si="88"/>
        <v>18</v>
      </c>
      <c r="M736" t="str">
        <f t="shared" si="89"/>
        <v>Combustibles</v>
      </c>
    </row>
    <row r="737" spans="5:13" ht="15" customHeight="1" x14ac:dyDescent="0.25">
      <c r="E737" s="8" t="s">
        <v>704</v>
      </c>
      <c r="F737" s="2" t="s">
        <v>38</v>
      </c>
      <c r="G737" s="3" t="s">
        <v>38</v>
      </c>
      <c r="I737" t="str">
        <f t="shared" si="85"/>
        <v xml:space="preserve">6063  </v>
      </c>
      <c r="J737" t="str">
        <f t="shared" si="86"/>
        <v>6063</v>
      </c>
      <c r="K737">
        <f t="shared" si="87"/>
        <v>4</v>
      </c>
      <c r="L737">
        <f t="shared" si="88"/>
        <v>52</v>
      </c>
      <c r="M737" t="str">
        <f t="shared" si="89"/>
        <v>Fournitures d'entretien et de petit équipement</v>
      </c>
    </row>
    <row r="738" spans="5:13" ht="15" customHeight="1" x14ac:dyDescent="0.25">
      <c r="E738" s="8" t="s">
        <v>705</v>
      </c>
      <c r="F738" s="2" t="s">
        <v>38</v>
      </c>
      <c r="G738" s="3" t="s">
        <v>38</v>
      </c>
      <c r="I738" t="str">
        <f t="shared" si="85"/>
        <v xml:space="preserve">6064  </v>
      </c>
      <c r="J738" t="str">
        <f t="shared" si="86"/>
        <v>6064</v>
      </c>
      <c r="K738">
        <f t="shared" si="87"/>
        <v>4</v>
      </c>
      <c r="L738">
        <f t="shared" si="88"/>
        <v>33</v>
      </c>
      <c r="M738" t="str">
        <f t="shared" si="89"/>
        <v>Fournitures administratives</v>
      </c>
    </row>
    <row r="739" spans="5:13" ht="15" customHeight="1" x14ac:dyDescent="0.25">
      <c r="E739" s="8" t="s">
        <v>706</v>
      </c>
      <c r="F739" s="2" t="s">
        <v>38</v>
      </c>
      <c r="G739" s="3" t="s">
        <v>38</v>
      </c>
      <c r="I739" t="str">
        <f t="shared" si="85"/>
        <v xml:space="preserve">6068  </v>
      </c>
      <c r="J739" t="str">
        <f t="shared" si="86"/>
        <v>6068</v>
      </c>
      <c r="K739">
        <f t="shared" si="87"/>
        <v>4</v>
      </c>
      <c r="L739">
        <f t="shared" si="88"/>
        <v>36</v>
      </c>
      <c r="M739" t="str">
        <f t="shared" si="89"/>
        <v>Autres matières et fournitures</v>
      </c>
    </row>
    <row r="740" spans="5:13" ht="15" customHeight="1" x14ac:dyDescent="0.25">
      <c r="E740" s="7" t="s">
        <v>707</v>
      </c>
      <c r="F740" s="2" t="s">
        <v>38</v>
      </c>
      <c r="G740" s="3" t="s">
        <v>38</v>
      </c>
      <c r="I740" t="str">
        <f t="shared" si="85"/>
        <v xml:space="preserve">607   </v>
      </c>
      <c r="J740" t="str">
        <f t="shared" si="86"/>
        <v>607</v>
      </c>
      <c r="K740">
        <f t="shared" si="87"/>
        <v>3</v>
      </c>
      <c r="L740">
        <f t="shared" si="88"/>
        <v>82</v>
      </c>
      <c r="M740" t="str">
        <f t="shared" si="89"/>
        <v>Immeubles acquis par résolution de vente, adjudication ou garantie de rachat</v>
      </c>
    </row>
    <row r="741" spans="5:13" ht="15" customHeight="1" x14ac:dyDescent="0.25">
      <c r="E741" s="7" t="s">
        <v>708</v>
      </c>
      <c r="F741" s="2" t="s">
        <v>38</v>
      </c>
      <c r="G741" s="3" t="s">
        <v>38</v>
      </c>
      <c r="I741" t="str">
        <f t="shared" si="85"/>
        <v xml:space="preserve">608   </v>
      </c>
      <c r="J741" t="str">
        <f t="shared" si="86"/>
        <v>608</v>
      </c>
      <c r="K741">
        <f t="shared" si="87"/>
        <v>3</v>
      </c>
      <c r="L741">
        <f t="shared" si="88"/>
        <v>35</v>
      </c>
      <c r="M741" t="str">
        <f t="shared" si="89"/>
        <v>Frais annexes de construction</v>
      </c>
    </row>
    <row r="742" spans="5:13" ht="15" customHeight="1" x14ac:dyDescent="0.25">
      <c r="E742" s="7" t="s">
        <v>709</v>
      </c>
      <c r="F742" s="2" t="s">
        <v>38</v>
      </c>
      <c r="G742" s="3" t="s">
        <v>38</v>
      </c>
      <c r="I742" t="str">
        <f t="shared" si="85"/>
        <v xml:space="preserve">609   </v>
      </c>
      <c r="J742" t="str">
        <f t="shared" si="86"/>
        <v>609</v>
      </c>
      <c r="K742">
        <f t="shared" si="87"/>
        <v>3</v>
      </c>
      <c r="L742">
        <f t="shared" si="88"/>
        <v>54</v>
      </c>
      <c r="M742" t="str">
        <f t="shared" si="89"/>
        <v>Rabais, remises et ristournes obtenus sur achats</v>
      </c>
    </row>
    <row r="743" spans="5:13" ht="15" customHeight="1" x14ac:dyDescent="0.25">
      <c r="E743" s="8" t="s">
        <v>710</v>
      </c>
      <c r="F743" s="2" t="s">
        <v>38</v>
      </c>
      <c r="G743" s="3" t="s">
        <v>38</v>
      </c>
      <c r="I743" t="str">
        <f t="shared" si="85"/>
        <v xml:space="preserve">6092  </v>
      </c>
      <c r="J743" t="str">
        <f t="shared" si="86"/>
        <v>6092</v>
      </c>
      <c r="K743">
        <f t="shared" si="87"/>
        <v>4</v>
      </c>
      <c r="L743">
        <f t="shared" si="88"/>
        <v>20</v>
      </c>
      <c r="M743" t="str">
        <f t="shared" si="89"/>
        <v>Achats stockés</v>
      </c>
    </row>
    <row r="744" spans="5:13" ht="15" customHeight="1" x14ac:dyDescent="0.25">
      <c r="E744" s="8" t="s">
        <v>711</v>
      </c>
      <c r="F744" s="2" t="s">
        <v>38</v>
      </c>
      <c r="G744" s="3" t="s">
        <v>38</v>
      </c>
      <c r="I744" t="str">
        <f t="shared" si="85"/>
        <v xml:space="preserve">6094  </v>
      </c>
      <c r="J744" t="str">
        <f t="shared" si="86"/>
        <v>6094</v>
      </c>
      <c r="K744">
        <f t="shared" si="87"/>
        <v>4</v>
      </c>
      <c r="L744">
        <f t="shared" si="88"/>
        <v>102</v>
      </c>
      <c r="M744" t="str">
        <f t="shared" si="89"/>
        <v>Rabais, remises et ristournes obtenus sur achats - achats d'études et de prestations de services</v>
      </c>
    </row>
    <row r="745" spans="5:13" ht="15" customHeight="1" x14ac:dyDescent="0.25">
      <c r="E745" s="8" t="s">
        <v>712</v>
      </c>
      <c r="F745" s="2" t="s">
        <v>38</v>
      </c>
      <c r="G745" s="3" t="s">
        <v>38</v>
      </c>
      <c r="I745" t="str">
        <f t="shared" si="85"/>
        <v xml:space="preserve">6095  </v>
      </c>
      <c r="J745" t="str">
        <f t="shared" si="86"/>
        <v>6095</v>
      </c>
      <c r="K745">
        <f t="shared" si="87"/>
        <v>4</v>
      </c>
      <c r="L745">
        <f t="shared" si="88"/>
        <v>98</v>
      </c>
      <c r="M745" t="str">
        <f t="shared" si="89"/>
        <v>Rabais, remises et ristournes obtenus sur achats - Achat de matériel, équipements et travaux</v>
      </c>
    </row>
    <row r="746" spans="5:13" ht="15" customHeight="1" x14ac:dyDescent="0.25">
      <c r="E746" s="8" t="s">
        <v>713</v>
      </c>
      <c r="F746" s="2" t="s">
        <v>38</v>
      </c>
      <c r="G746" s="3" t="s">
        <v>38</v>
      </c>
      <c r="I746" t="str">
        <f t="shared" si="85"/>
        <v xml:space="preserve">6096  </v>
      </c>
      <c r="J746" t="str">
        <f t="shared" si="86"/>
        <v>6096</v>
      </c>
      <c r="K746">
        <f t="shared" si="87"/>
        <v>4</v>
      </c>
      <c r="L746">
        <f t="shared" si="88"/>
        <v>24</v>
      </c>
      <c r="M746" t="str">
        <f t="shared" si="89"/>
        <v>Achats non stockés</v>
      </c>
    </row>
    <row r="747" spans="5:13" ht="15" customHeight="1" x14ac:dyDescent="0.25">
      <c r="E747" s="8" t="s">
        <v>714</v>
      </c>
      <c r="F747" s="2" t="s">
        <v>38</v>
      </c>
      <c r="G747" s="3" t="s">
        <v>38</v>
      </c>
      <c r="I747" t="str">
        <f t="shared" si="85"/>
        <v xml:space="preserve">6098  </v>
      </c>
      <c r="J747" t="str">
        <f t="shared" si="86"/>
        <v>6098</v>
      </c>
      <c r="K747">
        <f t="shared" si="87"/>
        <v>4</v>
      </c>
      <c r="L747">
        <f t="shared" si="88"/>
        <v>48</v>
      </c>
      <c r="M747" t="str">
        <f t="shared" si="89"/>
        <v>Rabais, remises et ristournes non affectés</v>
      </c>
    </row>
    <row r="748" spans="5:13" ht="15" customHeight="1" x14ac:dyDescent="0.25">
      <c r="E748" s="28" t="s">
        <v>715</v>
      </c>
      <c r="F748" s="26" t="s">
        <v>248</v>
      </c>
      <c r="G748" s="27" t="s">
        <v>248</v>
      </c>
      <c r="I748" t="str">
        <f>MID(E748,1,4)</f>
        <v xml:space="preserve">61  </v>
      </c>
      <c r="J748" t="str">
        <f t="shared" si="86"/>
        <v>61</v>
      </c>
      <c r="K748">
        <f t="shared" si="87"/>
        <v>2</v>
      </c>
      <c r="L748">
        <f t="shared" si="88"/>
        <v>24</v>
      </c>
      <c r="M748" t="str">
        <f t="shared" si="89"/>
        <v>SERVICES EXTERIEURS</v>
      </c>
    </row>
    <row r="749" spans="5:13" ht="15" customHeight="1" x14ac:dyDescent="0.25">
      <c r="E749" s="7" t="s">
        <v>716</v>
      </c>
      <c r="F749" s="2" t="s">
        <v>38</v>
      </c>
      <c r="G749" s="3" t="s">
        <v>38</v>
      </c>
      <c r="I749" t="str">
        <f t="shared" ref="I749:I750" si="91">MID(E749,1,4)</f>
        <v xml:space="preserve">611 </v>
      </c>
      <c r="J749" t="str">
        <f t="shared" si="86"/>
        <v>611</v>
      </c>
      <c r="K749">
        <f t="shared" si="87"/>
        <v>3</v>
      </c>
      <c r="L749">
        <f t="shared" si="88"/>
        <v>29</v>
      </c>
      <c r="M749" t="str">
        <f t="shared" si="89"/>
        <v>Sous-traitance générale</v>
      </c>
    </row>
    <row r="750" spans="5:13" ht="15" customHeight="1" x14ac:dyDescent="0.25">
      <c r="E750" s="8" t="s">
        <v>717</v>
      </c>
      <c r="F750" s="2" t="s">
        <v>38</v>
      </c>
      <c r="G750" s="3" t="s">
        <v>38</v>
      </c>
      <c r="I750" t="str">
        <f t="shared" si="91"/>
        <v>6111</v>
      </c>
      <c r="J750" t="str">
        <f t="shared" si="86"/>
        <v>6111</v>
      </c>
      <c r="K750">
        <f t="shared" si="87"/>
        <v>4</v>
      </c>
      <c r="L750">
        <f t="shared" si="88"/>
        <v>24</v>
      </c>
      <c r="M750" t="str">
        <f t="shared" si="89"/>
        <v>Hygiène et sécurité</v>
      </c>
    </row>
    <row r="751" spans="5:13" ht="15" customHeight="1" x14ac:dyDescent="0.25">
      <c r="E751" s="8" t="s">
        <v>718</v>
      </c>
      <c r="F751" s="2" t="s">
        <v>38</v>
      </c>
      <c r="G751" s="3" t="s">
        <v>38</v>
      </c>
      <c r="I751" t="str">
        <f t="shared" ref="I751" si="92">MID(E751,1,4)</f>
        <v>6112</v>
      </c>
      <c r="J751" t="str">
        <f t="shared" si="86"/>
        <v>6112</v>
      </c>
      <c r="K751">
        <f t="shared" si="87"/>
        <v>4</v>
      </c>
      <c r="L751">
        <f t="shared" si="88"/>
        <v>19</v>
      </c>
      <c r="M751" t="str">
        <f t="shared" si="89"/>
        <v>Espaces verts</v>
      </c>
    </row>
    <row r="752" spans="5:13" ht="15" customHeight="1" x14ac:dyDescent="0.25">
      <c r="E752" s="8" t="s">
        <v>719</v>
      </c>
      <c r="F752" s="2" t="s">
        <v>38</v>
      </c>
      <c r="G752" s="3" t="s">
        <v>38</v>
      </c>
      <c r="I752" t="str">
        <f t="shared" si="85"/>
        <v xml:space="preserve">6113  </v>
      </c>
      <c r="J752" t="str">
        <f t="shared" si="86"/>
        <v>6113</v>
      </c>
      <c r="K752">
        <f t="shared" si="87"/>
        <v>4</v>
      </c>
      <c r="L752">
        <f t="shared" si="88"/>
        <v>15</v>
      </c>
      <c r="M752" t="str">
        <f t="shared" si="89"/>
        <v>Chauffage</v>
      </c>
    </row>
    <row r="753" spans="5:13" ht="15" customHeight="1" x14ac:dyDescent="0.25">
      <c r="E753" s="8" t="s">
        <v>720</v>
      </c>
      <c r="F753" s="2" t="s">
        <v>38</v>
      </c>
      <c r="G753" s="3" t="s">
        <v>38</v>
      </c>
      <c r="I753" t="str">
        <f t="shared" si="85"/>
        <v xml:space="preserve">6114  </v>
      </c>
      <c r="J753" t="str">
        <f t="shared" si="86"/>
        <v>6114</v>
      </c>
      <c r="K753">
        <f t="shared" si="87"/>
        <v>4</v>
      </c>
      <c r="L753">
        <f t="shared" si="88"/>
        <v>15</v>
      </c>
      <c r="M753" t="str">
        <f t="shared" si="89"/>
        <v>Nettoyage</v>
      </c>
    </row>
    <row r="754" spans="5:13" ht="15" customHeight="1" x14ac:dyDescent="0.25">
      <c r="E754" s="8" t="s">
        <v>721</v>
      </c>
      <c r="F754" s="2" t="s">
        <v>38</v>
      </c>
      <c r="G754" s="3" t="s">
        <v>38</v>
      </c>
      <c r="I754" t="str">
        <f t="shared" ref="I754:I817" si="93">MID(E754,1,6)</f>
        <v xml:space="preserve">6115  </v>
      </c>
      <c r="J754" t="str">
        <f t="shared" si="86"/>
        <v>6115</v>
      </c>
      <c r="K754">
        <f t="shared" si="87"/>
        <v>4</v>
      </c>
      <c r="L754">
        <f t="shared" si="88"/>
        <v>34</v>
      </c>
      <c r="M754" t="str">
        <f t="shared" si="89"/>
        <v>Frais de gestion d'immeubles</v>
      </c>
    </row>
    <row r="755" spans="5:13" ht="15" customHeight="1" x14ac:dyDescent="0.25">
      <c r="E755" s="8" t="s">
        <v>722</v>
      </c>
      <c r="F755" s="2" t="s">
        <v>38</v>
      </c>
      <c r="G755" s="3" t="s">
        <v>38</v>
      </c>
      <c r="I755" t="str">
        <f t="shared" si="93"/>
        <v xml:space="preserve">6116  </v>
      </c>
      <c r="J755" t="str">
        <f t="shared" si="86"/>
        <v>6116</v>
      </c>
      <c r="K755">
        <f t="shared" si="87"/>
        <v>4</v>
      </c>
      <c r="L755">
        <f t="shared" si="88"/>
        <v>16</v>
      </c>
      <c r="M755" t="str">
        <f t="shared" si="89"/>
        <v>Ascenseurs</v>
      </c>
    </row>
    <row r="756" spans="5:13" x14ac:dyDescent="0.25">
      <c r="E756" s="8" t="s">
        <v>723</v>
      </c>
      <c r="F756" s="2" t="s">
        <v>38</v>
      </c>
      <c r="G756" s="3" t="s">
        <v>38</v>
      </c>
      <c r="I756" t="str">
        <f t="shared" si="93"/>
        <v xml:space="preserve">6118  </v>
      </c>
      <c r="J756" t="str">
        <f t="shared" si="86"/>
        <v>6118</v>
      </c>
      <c r="K756">
        <f t="shared" si="87"/>
        <v>4</v>
      </c>
      <c r="L756">
        <f t="shared" si="88"/>
        <v>12</v>
      </c>
      <c r="M756" t="str">
        <f t="shared" si="89"/>
        <v>Divers</v>
      </c>
    </row>
    <row r="757" spans="5:13" ht="15" customHeight="1" x14ac:dyDescent="0.25">
      <c r="E757" s="7" t="s">
        <v>724</v>
      </c>
      <c r="F757" s="2" t="s">
        <v>38</v>
      </c>
      <c r="G757" s="3" t="s">
        <v>38</v>
      </c>
      <c r="I757" t="str">
        <f t="shared" si="93"/>
        <v xml:space="preserve">612   </v>
      </c>
      <c r="J757" t="str">
        <f t="shared" si="86"/>
        <v>612</v>
      </c>
      <c r="K757">
        <f t="shared" si="87"/>
        <v>3</v>
      </c>
      <c r="L757">
        <f t="shared" si="88"/>
        <v>109</v>
      </c>
      <c r="M757" t="str">
        <f t="shared" si="89"/>
        <v>Redevances de crédit-bail et loyers des baux emphytéotiques, à construction, à réhabilitation et autres</v>
      </c>
    </row>
    <row r="758" spans="5:13" ht="15" customHeight="1" x14ac:dyDescent="0.25">
      <c r="E758" s="8" t="s">
        <v>725</v>
      </c>
      <c r="F758" s="2" t="s">
        <v>38</v>
      </c>
      <c r="G758" s="3" t="s">
        <v>38</v>
      </c>
      <c r="I758" t="str">
        <f t="shared" si="93"/>
        <v xml:space="preserve">6122  </v>
      </c>
      <c r="J758" t="str">
        <f t="shared" si="86"/>
        <v>6122</v>
      </c>
      <c r="K758">
        <f t="shared" si="87"/>
        <v>4</v>
      </c>
      <c r="L758">
        <f t="shared" si="88"/>
        <v>26</v>
      </c>
      <c r="M758" t="str">
        <f t="shared" si="89"/>
        <v>Crédit-bail mobilier</v>
      </c>
    </row>
    <row r="759" spans="5:13" ht="15" customHeight="1" x14ac:dyDescent="0.25">
      <c r="E759" s="8" t="s">
        <v>726</v>
      </c>
      <c r="F759" s="2" t="s">
        <v>38</v>
      </c>
      <c r="G759" s="3" t="s">
        <v>38</v>
      </c>
      <c r="I759" t="str">
        <f t="shared" si="93"/>
        <v xml:space="preserve">6125  </v>
      </c>
      <c r="J759" t="str">
        <f t="shared" si="86"/>
        <v>6125</v>
      </c>
      <c r="K759">
        <f t="shared" si="87"/>
        <v>4</v>
      </c>
      <c r="L759">
        <f t="shared" si="88"/>
        <v>28</v>
      </c>
      <c r="M759" t="str">
        <f t="shared" si="89"/>
        <v>Crédit-bail immobilier</v>
      </c>
    </row>
    <row r="760" spans="5:13" ht="15" customHeight="1" x14ac:dyDescent="0.25">
      <c r="E760" s="8" t="s">
        <v>727</v>
      </c>
      <c r="F760" s="2" t="s">
        <v>38</v>
      </c>
      <c r="G760" s="3" t="s">
        <v>38</v>
      </c>
      <c r="I760" t="str">
        <f t="shared" si="93"/>
        <v xml:space="preserve">6127  </v>
      </c>
      <c r="J760" t="str">
        <f t="shared" si="86"/>
        <v>6127</v>
      </c>
      <c r="K760">
        <f t="shared" si="87"/>
        <v>4</v>
      </c>
      <c r="L760">
        <f t="shared" si="88"/>
        <v>69</v>
      </c>
      <c r="M760" t="str">
        <f t="shared" si="89"/>
        <v>Baux emphytéotiques, à construction, à réhabilitation et autres</v>
      </c>
    </row>
    <row r="761" spans="5:13" x14ac:dyDescent="0.25">
      <c r="E761" s="7" t="s">
        <v>728</v>
      </c>
      <c r="F761" s="2" t="s">
        <v>38</v>
      </c>
      <c r="G761" s="3" t="s">
        <v>38</v>
      </c>
      <c r="I761" t="str">
        <f t="shared" si="93"/>
        <v xml:space="preserve">613   </v>
      </c>
      <c r="J761" t="str">
        <f t="shared" si="86"/>
        <v>613</v>
      </c>
      <c r="K761">
        <f t="shared" si="87"/>
        <v>3</v>
      </c>
      <c r="L761">
        <f t="shared" si="88"/>
        <v>15</v>
      </c>
      <c r="M761" t="str">
        <f t="shared" si="89"/>
        <v>Locations</v>
      </c>
    </row>
    <row r="762" spans="5:13" ht="15" customHeight="1" x14ac:dyDescent="0.25">
      <c r="E762" s="8" t="s">
        <v>729</v>
      </c>
      <c r="F762" s="2" t="s">
        <v>38</v>
      </c>
      <c r="G762" s="3" t="s">
        <v>38</v>
      </c>
      <c r="I762" t="str">
        <f t="shared" si="93"/>
        <v xml:space="preserve">6132  </v>
      </c>
      <c r="J762" t="str">
        <f t="shared" si="86"/>
        <v>6132</v>
      </c>
      <c r="K762">
        <f t="shared" si="87"/>
        <v>4</v>
      </c>
      <c r="L762">
        <f t="shared" si="88"/>
        <v>28</v>
      </c>
      <c r="M762" t="str">
        <f t="shared" si="89"/>
        <v>Locations immobilières</v>
      </c>
    </row>
    <row r="763" spans="5:13" ht="15" customHeight="1" x14ac:dyDescent="0.25">
      <c r="E763" s="8" t="s">
        <v>730</v>
      </c>
      <c r="F763" s="2" t="s">
        <v>38</v>
      </c>
      <c r="G763" s="3" t="s">
        <v>38</v>
      </c>
      <c r="I763" t="str">
        <f t="shared" si="93"/>
        <v xml:space="preserve">6135  </v>
      </c>
      <c r="J763" t="str">
        <f t="shared" si="86"/>
        <v>6135</v>
      </c>
      <c r="K763">
        <f t="shared" si="87"/>
        <v>4</v>
      </c>
      <c r="L763">
        <f t="shared" si="88"/>
        <v>26</v>
      </c>
      <c r="M763" t="str">
        <f t="shared" si="89"/>
        <v>Locations mobilières</v>
      </c>
    </row>
    <row r="764" spans="5:13" ht="15" customHeight="1" x14ac:dyDescent="0.25">
      <c r="E764" s="7" t="s">
        <v>731</v>
      </c>
      <c r="F764" s="2" t="s">
        <v>38</v>
      </c>
      <c r="G764" s="3" t="s">
        <v>38</v>
      </c>
      <c r="I764" t="str">
        <f t="shared" si="93"/>
        <v xml:space="preserve">614   </v>
      </c>
      <c r="J764" t="str">
        <f t="shared" si="86"/>
        <v>614</v>
      </c>
      <c r="K764">
        <f t="shared" si="87"/>
        <v>3</v>
      </c>
      <c r="L764">
        <f t="shared" si="88"/>
        <v>41</v>
      </c>
      <c r="M764" t="str">
        <f t="shared" si="89"/>
        <v>Charges locatives et de copropriété</v>
      </c>
    </row>
    <row r="765" spans="5:13" ht="15" customHeight="1" x14ac:dyDescent="0.25">
      <c r="E765" s="7" t="s">
        <v>732</v>
      </c>
      <c r="F765" s="2" t="s">
        <v>38</v>
      </c>
      <c r="G765" s="3" t="s">
        <v>38</v>
      </c>
      <c r="I765" t="str">
        <f t="shared" si="93"/>
        <v xml:space="preserve">615   </v>
      </c>
      <c r="J765" t="str">
        <f t="shared" si="86"/>
        <v>615</v>
      </c>
      <c r="K765">
        <f t="shared" si="87"/>
        <v>3</v>
      </c>
      <c r="L765">
        <f t="shared" si="88"/>
        <v>30</v>
      </c>
      <c r="M765" t="str">
        <f t="shared" si="89"/>
        <v>Entretien et réparations</v>
      </c>
    </row>
    <row r="766" spans="5:13" ht="15" customHeight="1" x14ac:dyDescent="0.25">
      <c r="E766" s="8" t="s">
        <v>733</v>
      </c>
      <c r="F766" s="2" t="s">
        <v>38</v>
      </c>
      <c r="G766" s="3" t="s">
        <v>38</v>
      </c>
      <c r="I766" t="str">
        <f t="shared" si="93"/>
        <v xml:space="preserve">6151  </v>
      </c>
      <c r="J766" t="str">
        <f t="shared" si="86"/>
        <v>6151</v>
      </c>
      <c r="K766">
        <f t="shared" si="87"/>
        <v>4</v>
      </c>
      <c r="L766">
        <f t="shared" si="88"/>
        <v>70</v>
      </c>
      <c r="M766" t="str">
        <f t="shared" si="89"/>
        <v>Entretien et réparations courants sur biens immobiliers locatifs</v>
      </c>
    </row>
    <row r="767" spans="5:13" ht="15" customHeight="1" x14ac:dyDescent="0.25">
      <c r="E767" s="8" t="s">
        <v>734</v>
      </c>
      <c r="F767" s="2" t="s">
        <v>38</v>
      </c>
      <c r="G767" s="3" t="s">
        <v>38</v>
      </c>
      <c r="I767" t="str">
        <f t="shared" si="93"/>
        <v xml:space="preserve">6152  </v>
      </c>
      <c r="J767" t="str">
        <f t="shared" si="86"/>
        <v>6152</v>
      </c>
      <c r="K767">
        <f t="shared" si="87"/>
        <v>4</v>
      </c>
      <c r="L767">
        <f t="shared" si="88"/>
        <v>63</v>
      </c>
      <c r="M767" t="str">
        <f t="shared" si="89"/>
        <v>Dépenses de gros entretien sur biens immobiliers locatifs</v>
      </c>
    </row>
    <row r="768" spans="5:13" ht="15" customHeight="1" x14ac:dyDescent="0.25">
      <c r="E768" s="8" t="s">
        <v>735</v>
      </c>
      <c r="F768" s="2" t="s">
        <v>38</v>
      </c>
      <c r="G768" s="3" t="s">
        <v>38</v>
      </c>
      <c r="I768" t="str">
        <f t="shared" si="93"/>
        <v xml:space="preserve">6156  </v>
      </c>
      <c r="J768" t="str">
        <f t="shared" si="86"/>
        <v>6156</v>
      </c>
      <c r="K768">
        <f t="shared" si="87"/>
        <v>4</v>
      </c>
      <c r="L768">
        <f t="shared" si="88"/>
        <v>17</v>
      </c>
      <c r="M768" t="str">
        <f t="shared" si="89"/>
        <v>Maintenance</v>
      </c>
    </row>
    <row r="769" spans="5:13" ht="15" customHeight="1" x14ac:dyDescent="0.25">
      <c r="E769" s="8" t="s">
        <v>736</v>
      </c>
      <c r="F769" s="2" t="s">
        <v>38</v>
      </c>
      <c r="G769" s="3" t="s">
        <v>38</v>
      </c>
      <c r="I769" t="str">
        <f t="shared" si="93"/>
        <v xml:space="preserve">6158  </v>
      </c>
      <c r="J769" t="str">
        <f t="shared" si="86"/>
        <v>6158</v>
      </c>
      <c r="K769">
        <f t="shared" si="87"/>
        <v>4</v>
      </c>
      <c r="L769">
        <f t="shared" si="88"/>
        <v>20</v>
      </c>
      <c r="M769" t="str">
        <f t="shared" si="89"/>
        <v>Autres travaux</v>
      </c>
    </row>
    <row r="770" spans="5:13" ht="15" customHeight="1" x14ac:dyDescent="0.25">
      <c r="E770" s="7" t="s">
        <v>737</v>
      </c>
      <c r="F770" s="2" t="s">
        <v>38</v>
      </c>
      <c r="G770" s="3" t="s">
        <v>38</v>
      </c>
      <c r="I770" t="str">
        <f t="shared" si="93"/>
        <v xml:space="preserve">616   </v>
      </c>
      <c r="J770" t="str">
        <f t="shared" si="86"/>
        <v>616</v>
      </c>
      <c r="K770">
        <f t="shared" si="87"/>
        <v>3</v>
      </c>
      <c r="L770">
        <f t="shared" si="88"/>
        <v>25</v>
      </c>
      <c r="M770" t="str">
        <f t="shared" si="89"/>
        <v>Primes d'assurances</v>
      </c>
    </row>
    <row r="771" spans="5:13" ht="15" customHeight="1" x14ac:dyDescent="0.25">
      <c r="E771" s="8" t="s">
        <v>738</v>
      </c>
      <c r="F771" s="2" t="s">
        <v>38</v>
      </c>
      <c r="G771" s="3" t="s">
        <v>38</v>
      </c>
      <c r="I771" t="str">
        <f t="shared" si="93"/>
        <v xml:space="preserve">6161  </v>
      </c>
      <c r="J771" t="str">
        <f t="shared" si="86"/>
        <v>6161</v>
      </c>
      <c r="K771">
        <f t="shared" si="87"/>
        <v>4</v>
      </c>
      <c r="L771">
        <f t="shared" si="88"/>
        <v>18</v>
      </c>
      <c r="M771" t="str">
        <f t="shared" si="89"/>
        <v>Multirisques</v>
      </c>
    </row>
    <row r="772" spans="5:13" ht="15" customHeight="1" x14ac:dyDescent="0.25">
      <c r="E772" s="8" t="s">
        <v>739</v>
      </c>
      <c r="F772" s="2" t="s">
        <v>38</v>
      </c>
      <c r="G772" s="3" t="s">
        <v>38</v>
      </c>
      <c r="I772" t="str">
        <f t="shared" si="93"/>
        <v xml:space="preserve">6162  </v>
      </c>
      <c r="J772" t="str">
        <f t="shared" ref="J772:J835" si="94">TRIM(I772)</f>
        <v>6162</v>
      </c>
      <c r="K772">
        <f t="shared" ref="K772:K835" si="95">LEN(J772)</f>
        <v>4</v>
      </c>
      <c r="L772">
        <f t="shared" ref="L772:L835" si="96">LEN(E772)</f>
        <v>48</v>
      </c>
      <c r="M772" t="str">
        <f t="shared" ref="M772:M835" si="97">TRIM(RIGHT(E772,(L772-K772)))</f>
        <v>Assurance obligatoire dommage-construction</v>
      </c>
    </row>
    <row r="773" spans="5:13" ht="15" customHeight="1" x14ac:dyDescent="0.25">
      <c r="E773" s="8" t="s">
        <v>740</v>
      </c>
      <c r="F773" s="2" t="s">
        <v>38</v>
      </c>
      <c r="G773" s="3" t="s">
        <v>38</v>
      </c>
      <c r="I773" t="str">
        <f t="shared" si="93"/>
        <v xml:space="preserve">6163  </v>
      </c>
      <c r="J773" t="str">
        <f t="shared" si="94"/>
        <v>6163</v>
      </c>
      <c r="K773">
        <f t="shared" si="95"/>
        <v>4</v>
      </c>
      <c r="L773">
        <f t="shared" si="96"/>
        <v>25</v>
      </c>
      <c r="M773" t="str">
        <f t="shared" si="97"/>
        <v>Assurance transport</v>
      </c>
    </row>
    <row r="774" spans="5:13" x14ac:dyDescent="0.25">
      <c r="E774" s="8" t="s">
        <v>741</v>
      </c>
      <c r="F774" s="2" t="s">
        <v>38</v>
      </c>
      <c r="G774" s="3" t="s">
        <v>38</v>
      </c>
      <c r="I774" t="str">
        <f t="shared" si="93"/>
        <v xml:space="preserve">6168  </v>
      </c>
      <c r="J774" t="str">
        <f t="shared" si="94"/>
        <v>6168</v>
      </c>
      <c r="K774">
        <f t="shared" si="95"/>
        <v>4</v>
      </c>
      <c r="L774">
        <f t="shared" si="96"/>
        <v>12</v>
      </c>
      <c r="M774" t="str">
        <f t="shared" si="97"/>
        <v>Autres</v>
      </c>
    </row>
    <row r="775" spans="5:13" ht="15" customHeight="1" x14ac:dyDescent="0.25">
      <c r="E775" s="7" t="s">
        <v>742</v>
      </c>
      <c r="F775" s="2" t="s">
        <v>38</v>
      </c>
      <c r="G775" s="3" t="s">
        <v>38</v>
      </c>
      <c r="I775" t="str">
        <f t="shared" si="93"/>
        <v xml:space="preserve">617   </v>
      </c>
      <c r="J775" t="str">
        <f t="shared" si="94"/>
        <v>617</v>
      </c>
      <c r="K775">
        <f t="shared" si="95"/>
        <v>3</v>
      </c>
      <c r="L775">
        <f t="shared" si="96"/>
        <v>26</v>
      </c>
      <c r="M775" t="str">
        <f t="shared" si="97"/>
        <v>Etudes et recherches</v>
      </c>
    </row>
    <row r="776" spans="5:13" x14ac:dyDescent="0.25">
      <c r="E776" s="7" t="s">
        <v>743</v>
      </c>
      <c r="F776" s="2" t="s">
        <v>38</v>
      </c>
      <c r="G776" s="3" t="s">
        <v>38</v>
      </c>
      <c r="I776" t="str">
        <f t="shared" si="93"/>
        <v xml:space="preserve">618   </v>
      </c>
      <c r="J776" t="str">
        <f t="shared" si="94"/>
        <v>618</v>
      </c>
      <c r="K776">
        <f t="shared" si="95"/>
        <v>3</v>
      </c>
      <c r="L776">
        <f t="shared" si="96"/>
        <v>12</v>
      </c>
      <c r="M776" t="str">
        <f t="shared" si="97"/>
        <v>Divers</v>
      </c>
    </row>
    <row r="777" spans="5:13" ht="15" customHeight="1" x14ac:dyDescent="0.25">
      <c r="E777" s="8" t="s">
        <v>744</v>
      </c>
      <c r="F777" s="2" t="s">
        <v>38</v>
      </c>
      <c r="G777" s="3" t="s">
        <v>38</v>
      </c>
      <c r="I777" t="str">
        <f t="shared" si="93"/>
        <v xml:space="preserve">6181  </v>
      </c>
      <c r="J777" t="str">
        <f t="shared" si="94"/>
        <v>6181</v>
      </c>
      <c r="K777">
        <f t="shared" si="95"/>
        <v>4</v>
      </c>
      <c r="L777">
        <f t="shared" si="96"/>
        <v>28</v>
      </c>
      <c r="M777" t="str">
        <f t="shared" si="97"/>
        <v>Documentation générale</v>
      </c>
    </row>
    <row r="778" spans="5:13" ht="15" customHeight="1" x14ac:dyDescent="0.25">
      <c r="E778" s="8" t="s">
        <v>745</v>
      </c>
      <c r="F778" s="2" t="s">
        <v>38</v>
      </c>
      <c r="G778" s="3" t="s">
        <v>38</v>
      </c>
      <c r="I778" t="str">
        <f t="shared" si="93"/>
        <v xml:space="preserve">6183  </v>
      </c>
      <c r="J778" t="str">
        <f t="shared" si="94"/>
        <v>6183</v>
      </c>
      <c r="K778">
        <f t="shared" si="95"/>
        <v>4</v>
      </c>
      <c r="L778">
        <f t="shared" si="96"/>
        <v>29</v>
      </c>
      <c r="M778" t="str">
        <f t="shared" si="97"/>
        <v>Documentation technique</v>
      </c>
    </row>
    <row r="779" spans="5:13" ht="15" customHeight="1" x14ac:dyDescent="0.25">
      <c r="E779" s="8" t="s">
        <v>746</v>
      </c>
      <c r="F779" s="2" t="s">
        <v>38</v>
      </c>
      <c r="G779" s="3" t="s">
        <v>38</v>
      </c>
      <c r="I779" t="str">
        <f t="shared" si="93"/>
        <v xml:space="preserve">6185  </v>
      </c>
      <c r="J779" t="str">
        <f t="shared" si="94"/>
        <v>6185</v>
      </c>
      <c r="K779">
        <f t="shared" si="95"/>
        <v>4</v>
      </c>
      <c r="L779">
        <f t="shared" si="96"/>
        <v>58</v>
      </c>
      <c r="M779" t="str">
        <f t="shared" si="97"/>
        <v>Frais de colloques, séminaires, conférences, congrès</v>
      </c>
    </row>
    <row r="780" spans="5:13" ht="15" customHeight="1" x14ac:dyDescent="0.25">
      <c r="E780" s="7" t="s">
        <v>747</v>
      </c>
      <c r="F780" s="2" t="s">
        <v>38</v>
      </c>
      <c r="G780" s="3" t="s">
        <v>38</v>
      </c>
      <c r="I780" t="str">
        <f t="shared" si="93"/>
        <v xml:space="preserve">619   </v>
      </c>
      <c r="J780" t="str">
        <f t="shared" si="94"/>
        <v>619</v>
      </c>
      <c r="K780">
        <f t="shared" si="95"/>
        <v>3</v>
      </c>
      <c r="L780">
        <f t="shared" si="96"/>
        <v>65</v>
      </c>
      <c r="M780" t="str">
        <f t="shared" si="97"/>
        <v>Rabais, remises, ristournes obtenus sur services extérieurs</v>
      </c>
    </row>
    <row r="781" spans="5:13" ht="15" customHeight="1" x14ac:dyDescent="0.25">
      <c r="E781" s="25" t="s">
        <v>748</v>
      </c>
      <c r="F781" s="29" t="s">
        <v>38</v>
      </c>
      <c r="G781" s="30" t="s">
        <v>38</v>
      </c>
      <c r="I781" t="str">
        <f>MID(E781,1,4)</f>
        <v xml:space="preserve">62  </v>
      </c>
      <c r="J781" t="str">
        <f t="shared" si="94"/>
        <v>62</v>
      </c>
      <c r="K781">
        <f t="shared" si="95"/>
        <v>2</v>
      </c>
      <c r="L781">
        <f t="shared" si="96"/>
        <v>31</v>
      </c>
      <c r="M781" t="str">
        <f t="shared" si="97"/>
        <v>AUTRES SERVICES EXTERIEURS</v>
      </c>
    </row>
    <row r="782" spans="5:13" ht="15" customHeight="1" x14ac:dyDescent="0.25">
      <c r="E782" s="7" t="s">
        <v>749</v>
      </c>
      <c r="F782" s="2" t="s">
        <v>38</v>
      </c>
      <c r="G782" s="3" t="s">
        <v>38</v>
      </c>
      <c r="I782" t="str">
        <f t="shared" ref="I782:I783" si="98">MID(E782,1,4)</f>
        <v xml:space="preserve">621 </v>
      </c>
      <c r="J782" t="str">
        <f t="shared" si="94"/>
        <v>621</v>
      </c>
      <c r="K782">
        <f t="shared" si="95"/>
        <v>3</v>
      </c>
      <c r="L782">
        <f t="shared" si="96"/>
        <v>38</v>
      </c>
      <c r="M782" t="str">
        <f t="shared" si="97"/>
        <v>Personnel extérieur à l'organisme</v>
      </c>
    </row>
    <row r="783" spans="5:13" ht="15" customHeight="1" x14ac:dyDescent="0.25">
      <c r="E783" s="8" t="s">
        <v>750</v>
      </c>
      <c r="F783" s="2" t="s">
        <v>38</v>
      </c>
      <c r="G783" s="3" t="s">
        <v>38</v>
      </c>
      <c r="I783" t="str">
        <f t="shared" si="98"/>
        <v>6211</v>
      </c>
      <c r="J783" t="str">
        <f t="shared" si="94"/>
        <v>6211</v>
      </c>
      <c r="K783">
        <f t="shared" si="95"/>
        <v>4</v>
      </c>
      <c r="L783">
        <f t="shared" si="96"/>
        <v>27</v>
      </c>
      <c r="M783" t="str">
        <f t="shared" si="97"/>
        <v>Personnel intérimaire</v>
      </c>
    </row>
    <row r="784" spans="5:13" ht="15" customHeight="1" x14ac:dyDescent="0.25">
      <c r="E784" s="8" t="s">
        <v>751</v>
      </c>
      <c r="F784" s="2" t="s">
        <v>38</v>
      </c>
      <c r="G784" s="3" t="s">
        <v>38</v>
      </c>
      <c r="I784" t="str">
        <f t="shared" si="93"/>
        <v xml:space="preserve">6214  </v>
      </c>
      <c r="J784" t="str">
        <f t="shared" si="94"/>
        <v>6214</v>
      </c>
      <c r="K784">
        <f t="shared" si="95"/>
        <v>4</v>
      </c>
      <c r="L784">
        <f t="shared" si="96"/>
        <v>46</v>
      </c>
      <c r="M784" t="str">
        <f t="shared" si="97"/>
        <v>Personnel détaché ou prêté à l'organisme</v>
      </c>
    </row>
    <row r="785" spans="5:13" ht="15" customHeight="1" x14ac:dyDescent="0.25">
      <c r="E785" s="7" t="s">
        <v>752</v>
      </c>
      <c r="F785" s="2" t="s">
        <v>38</v>
      </c>
      <c r="G785" s="3" t="s">
        <v>38</v>
      </c>
      <c r="I785" t="str">
        <f t="shared" si="93"/>
        <v xml:space="preserve">622   </v>
      </c>
      <c r="J785" t="str">
        <f t="shared" si="94"/>
        <v>622</v>
      </c>
      <c r="K785">
        <f t="shared" si="95"/>
        <v>3</v>
      </c>
      <c r="L785">
        <f t="shared" si="96"/>
        <v>50</v>
      </c>
      <c r="M785" t="str">
        <f t="shared" si="97"/>
        <v>Rémunérations d'intermédiaires et honoraires</v>
      </c>
    </row>
    <row r="786" spans="5:13" ht="15" customHeight="1" x14ac:dyDescent="0.25">
      <c r="E786" s="8" t="s">
        <v>753</v>
      </c>
      <c r="F786" s="2" t="s">
        <v>38</v>
      </c>
      <c r="G786" s="3" t="s">
        <v>38</v>
      </c>
      <c r="I786" t="str">
        <f t="shared" si="93"/>
        <v xml:space="preserve">6221  </v>
      </c>
      <c r="J786" t="str">
        <f t="shared" si="94"/>
        <v>6221</v>
      </c>
      <c r="K786">
        <f t="shared" si="95"/>
        <v>4</v>
      </c>
      <c r="L786">
        <f t="shared" si="96"/>
        <v>41</v>
      </c>
      <c r="M786" t="str">
        <f t="shared" si="97"/>
        <v>Commissions et courtages sur achats</v>
      </c>
    </row>
    <row r="787" spans="5:13" ht="15" customHeight="1" x14ac:dyDescent="0.25">
      <c r="E787" s="8" t="s">
        <v>754</v>
      </c>
      <c r="F787" s="2" t="s">
        <v>38</v>
      </c>
      <c r="G787" s="3" t="s">
        <v>38</v>
      </c>
      <c r="I787" t="str">
        <f t="shared" si="93"/>
        <v xml:space="preserve">6222  </v>
      </c>
      <c r="J787" t="str">
        <f t="shared" si="94"/>
        <v>6222</v>
      </c>
      <c r="K787">
        <f t="shared" si="95"/>
        <v>4</v>
      </c>
      <c r="L787">
        <f t="shared" si="96"/>
        <v>42</v>
      </c>
      <c r="M787" t="str">
        <f t="shared" si="97"/>
        <v>Commissions et honoraires sur ventes</v>
      </c>
    </row>
    <row r="788" spans="5:13" ht="15" customHeight="1" x14ac:dyDescent="0.25">
      <c r="E788" s="8" t="s">
        <v>755</v>
      </c>
      <c r="F788" s="2" t="s">
        <v>38</v>
      </c>
      <c r="G788" s="3" t="s">
        <v>38</v>
      </c>
      <c r="I788" t="str">
        <f t="shared" si="93"/>
        <v xml:space="preserve">6223  </v>
      </c>
      <c r="J788" t="str">
        <f t="shared" si="94"/>
        <v>6223</v>
      </c>
      <c r="K788">
        <f t="shared" si="95"/>
        <v>4</v>
      </c>
      <c r="L788">
        <f t="shared" si="96"/>
        <v>27</v>
      </c>
      <c r="M788" t="str">
        <f t="shared" si="97"/>
        <v>Honoraires de syndics</v>
      </c>
    </row>
    <row r="789" spans="5:13" ht="15" customHeight="1" x14ac:dyDescent="0.25">
      <c r="E789" s="8" t="s">
        <v>756</v>
      </c>
      <c r="F789" s="2" t="s">
        <v>38</v>
      </c>
      <c r="G789" s="3" t="s">
        <v>38</v>
      </c>
      <c r="I789" t="str">
        <f t="shared" si="93"/>
        <v xml:space="preserve">6224  </v>
      </c>
      <c r="J789" t="str">
        <f t="shared" si="94"/>
        <v>6224</v>
      </c>
      <c r="K789">
        <f t="shared" si="95"/>
        <v>4</v>
      </c>
      <c r="L789">
        <f t="shared" si="96"/>
        <v>30</v>
      </c>
      <c r="M789" t="str">
        <f t="shared" si="97"/>
        <v>Honoraires d'architectes</v>
      </c>
    </row>
    <row r="790" spans="5:13" ht="15" customHeight="1" x14ac:dyDescent="0.25">
      <c r="E790" s="8" t="s">
        <v>757</v>
      </c>
      <c r="F790" s="2" t="s">
        <v>38</v>
      </c>
      <c r="G790" s="3" t="s">
        <v>38</v>
      </c>
      <c r="I790" t="str">
        <f t="shared" si="93"/>
        <v xml:space="preserve">6226  </v>
      </c>
      <c r="J790" t="str">
        <f t="shared" si="94"/>
        <v>6226</v>
      </c>
      <c r="K790">
        <f t="shared" si="95"/>
        <v>4</v>
      </c>
      <c r="L790">
        <f t="shared" si="96"/>
        <v>23</v>
      </c>
      <c r="M790" t="str">
        <f t="shared" si="97"/>
        <v>Autres honoraires</v>
      </c>
    </row>
    <row r="791" spans="5:13" ht="15" customHeight="1" x14ac:dyDescent="0.25">
      <c r="E791" s="8" t="s">
        <v>758</v>
      </c>
      <c r="F791" s="2" t="s">
        <v>38</v>
      </c>
      <c r="G791" s="3" t="s">
        <v>38</v>
      </c>
      <c r="I791" t="str">
        <f t="shared" si="93"/>
        <v xml:space="preserve">6227  </v>
      </c>
      <c r="J791" t="str">
        <f t="shared" si="94"/>
        <v>6227</v>
      </c>
      <c r="K791">
        <f t="shared" si="95"/>
        <v>4</v>
      </c>
      <c r="L791">
        <f t="shared" si="96"/>
        <v>34</v>
      </c>
      <c r="M791" t="str">
        <f t="shared" si="97"/>
        <v>Frais d'actes et contentieux</v>
      </c>
    </row>
    <row r="792" spans="5:13" ht="15" customHeight="1" x14ac:dyDescent="0.25">
      <c r="E792" s="8" t="s">
        <v>759</v>
      </c>
      <c r="F792" s="2" t="s">
        <v>38</v>
      </c>
      <c r="G792" s="3" t="s">
        <v>38</v>
      </c>
      <c r="I792" t="str">
        <f t="shared" si="93"/>
        <v xml:space="preserve">6228  </v>
      </c>
      <c r="J792" t="str">
        <f t="shared" si="94"/>
        <v>6228</v>
      </c>
      <c r="K792">
        <f t="shared" si="95"/>
        <v>4</v>
      </c>
      <c r="L792">
        <f t="shared" si="96"/>
        <v>12</v>
      </c>
      <c r="M792" t="str">
        <f t="shared" si="97"/>
        <v>Divers</v>
      </c>
    </row>
    <row r="793" spans="5:13" ht="15" customHeight="1" x14ac:dyDescent="0.25">
      <c r="E793" s="7" t="s">
        <v>760</v>
      </c>
      <c r="F793" s="2" t="s">
        <v>38</v>
      </c>
      <c r="G793" s="3" t="s">
        <v>38</v>
      </c>
      <c r="I793" t="str">
        <f t="shared" si="93"/>
        <v xml:space="preserve">623   </v>
      </c>
      <c r="J793" t="str">
        <f t="shared" si="94"/>
        <v>623</v>
      </c>
      <c r="K793">
        <f t="shared" si="95"/>
        <v>3</v>
      </c>
      <c r="L793">
        <f t="shared" si="96"/>
        <v>50</v>
      </c>
      <c r="M793" t="str">
        <f t="shared" si="97"/>
        <v>Publicité, publications, relations publiques</v>
      </c>
    </row>
    <row r="794" spans="5:13" ht="15" customHeight="1" x14ac:dyDescent="0.25">
      <c r="E794" s="8" t="s">
        <v>761</v>
      </c>
      <c r="F794" s="2" t="s">
        <v>38</v>
      </c>
      <c r="G794" s="3" t="s">
        <v>38</v>
      </c>
      <c r="I794" t="str">
        <f t="shared" si="93"/>
        <v xml:space="preserve">6231  </v>
      </c>
      <c r="J794" t="str">
        <f t="shared" si="94"/>
        <v>6231</v>
      </c>
      <c r="K794">
        <f t="shared" si="95"/>
        <v>4</v>
      </c>
      <c r="L794">
        <f t="shared" si="96"/>
        <v>28</v>
      </c>
      <c r="M794" t="str">
        <f t="shared" si="97"/>
        <v>Annonces et insertions</v>
      </c>
    </row>
    <row r="795" spans="5:13" ht="15" customHeight="1" x14ac:dyDescent="0.25">
      <c r="E795" s="8" t="s">
        <v>762</v>
      </c>
      <c r="F795" s="2" t="s">
        <v>38</v>
      </c>
      <c r="G795" s="3" t="s">
        <v>38</v>
      </c>
      <c r="I795" t="str">
        <f t="shared" si="93"/>
        <v xml:space="preserve">6233  </v>
      </c>
      <c r="J795" t="str">
        <f t="shared" si="94"/>
        <v>6233</v>
      </c>
      <c r="K795">
        <f t="shared" si="95"/>
        <v>4</v>
      </c>
      <c r="L795">
        <f t="shared" si="96"/>
        <v>27</v>
      </c>
      <c r="M795" t="str">
        <f t="shared" si="97"/>
        <v>Foires et expositions</v>
      </c>
    </row>
    <row r="796" spans="5:13" ht="15" customHeight="1" x14ac:dyDescent="0.25">
      <c r="E796" s="8" t="s">
        <v>763</v>
      </c>
      <c r="F796" s="2" t="s">
        <v>38</v>
      </c>
      <c r="G796" s="3" t="s">
        <v>38</v>
      </c>
      <c r="I796" t="str">
        <f t="shared" si="93"/>
        <v xml:space="preserve">6234  </v>
      </c>
      <c r="J796" t="str">
        <f t="shared" si="94"/>
        <v>6234</v>
      </c>
      <c r="K796">
        <f t="shared" si="95"/>
        <v>4</v>
      </c>
      <c r="L796">
        <f t="shared" si="96"/>
        <v>25</v>
      </c>
      <c r="M796" t="str">
        <f t="shared" si="97"/>
        <v>Cadeaux à clientèle</v>
      </c>
    </row>
    <row r="797" spans="5:13" ht="15" customHeight="1" x14ac:dyDescent="0.25">
      <c r="E797" s="8" t="s">
        <v>764</v>
      </c>
      <c r="F797" s="2" t="s">
        <v>38</v>
      </c>
      <c r="G797" s="3" t="s">
        <v>38</v>
      </c>
      <c r="I797" t="str">
        <f t="shared" si="93"/>
        <v xml:space="preserve">6235  </v>
      </c>
      <c r="J797" t="str">
        <f t="shared" si="94"/>
        <v>6235</v>
      </c>
      <c r="K797">
        <f t="shared" si="95"/>
        <v>4</v>
      </c>
      <c r="L797">
        <f t="shared" si="96"/>
        <v>12</v>
      </c>
      <c r="M797" t="str">
        <f t="shared" si="97"/>
        <v>Primes</v>
      </c>
    </row>
    <row r="798" spans="5:13" ht="15" customHeight="1" x14ac:dyDescent="0.25">
      <c r="E798" s="8" t="s">
        <v>765</v>
      </c>
      <c r="F798" s="2" t="s">
        <v>38</v>
      </c>
      <c r="G798" s="3" t="s">
        <v>38</v>
      </c>
      <c r="I798" t="str">
        <f t="shared" si="93"/>
        <v xml:space="preserve">6236  </v>
      </c>
      <c r="J798" t="str">
        <f t="shared" si="94"/>
        <v>6236</v>
      </c>
      <c r="K798">
        <f t="shared" si="95"/>
        <v>4</v>
      </c>
      <c r="L798">
        <f t="shared" si="96"/>
        <v>28</v>
      </c>
      <c r="M798" t="str">
        <f t="shared" si="97"/>
        <v>Catalogues et imprimés</v>
      </c>
    </row>
    <row r="799" spans="5:13" ht="15" customHeight="1" x14ac:dyDescent="0.25">
      <c r="E799" s="8" t="s">
        <v>766</v>
      </c>
      <c r="F799" s="2" t="s">
        <v>38</v>
      </c>
      <c r="G799" s="3" t="s">
        <v>38</v>
      </c>
      <c r="I799" t="str">
        <f t="shared" si="93"/>
        <v xml:space="preserve">6237  </v>
      </c>
      <c r="J799" t="str">
        <f t="shared" si="94"/>
        <v>6237</v>
      </c>
      <c r="K799">
        <f t="shared" si="95"/>
        <v>4</v>
      </c>
      <c r="L799">
        <f t="shared" si="96"/>
        <v>18</v>
      </c>
      <c r="M799" t="str">
        <f t="shared" si="97"/>
        <v>Publications</v>
      </c>
    </row>
    <row r="800" spans="5:13" ht="15" customHeight="1" x14ac:dyDescent="0.25">
      <c r="E800" s="8" t="s">
        <v>767</v>
      </c>
      <c r="F800" s="2" t="s">
        <v>38</v>
      </c>
      <c r="G800" s="3" t="s">
        <v>38</v>
      </c>
      <c r="I800" t="str">
        <f>MID(E800,1,4)</f>
        <v>6238</v>
      </c>
      <c r="J800" t="str">
        <f t="shared" si="94"/>
        <v>6238</v>
      </c>
      <c r="K800">
        <f t="shared" si="95"/>
        <v>4</v>
      </c>
      <c r="L800">
        <f t="shared" si="96"/>
        <v>41</v>
      </c>
      <c r="M800" t="str">
        <f t="shared" si="97"/>
        <v>Divers (pourboires, dons courants.)</v>
      </c>
    </row>
    <row r="801" spans="5:13" ht="15" customHeight="1" x14ac:dyDescent="0.25">
      <c r="E801" s="7" t="s">
        <v>768</v>
      </c>
      <c r="F801" s="2" t="s">
        <v>38</v>
      </c>
      <c r="G801" s="3" t="s">
        <v>38</v>
      </c>
      <c r="I801" t="str">
        <f t="shared" ref="I801:I802" si="99">MID(E801,1,4)</f>
        <v xml:space="preserve">624 </v>
      </c>
      <c r="J801" t="str">
        <f t="shared" si="94"/>
        <v>624</v>
      </c>
      <c r="K801">
        <f t="shared" si="95"/>
        <v>3</v>
      </c>
      <c r="L801">
        <f t="shared" si="96"/>
        <v>62</v>
      </c>
      <c r="M801" t="str">
        <f t="shared" si="97"/>
        <v>Transports de biens et transports collectifs du personnel</v>
      </c>
    </row>
    <row r="802" spans="5:13" ht="15" customHeight="1" x14ac:dyDescent="0.25">
      <c r="E802" s="7" t="s">
        <v>769</v>
      </c>
      <c r="F802" s="2" t="s">
        <v>38</v>
      </c>
      <c r="G802" s="3" t="s">
        <v>38</v>
      </c>
      <c r="I802" t="str">
        <f t="shared" si="99"/>
        <v xml:space="preserve">625 </v>
      </c>
      <c r="J802" t="str">
        <f t="shared" si="94"/>
        <v>625</v>
      </c>
      <c r="K802">
        <f t="shared" si="95"/>
        <v>3</v>
      </c>
      <c r="L802">
        <f t="shared" si="96"/>
        <v>41</v>
      </c>
      <c r="M802" t="str">
        <f t="shared" si="97"/>
        <v>Déplacements, missions et réceptions</v>
      </c>
    </row>
    <row r="803" spans="5:13" ht="15" customHeight="1" x14ac:dyDescent="0.25">
      <c r="E803" s="8" t="s">
        <v>770</v>
      </c>
      <c r="F803" s="2" t="s">
        <v>38</v>
      </c>
      <c r="G803" s="3" t="s">
        <v>38</v>
      </c>
      <c r="I803" t="str">
        <f t="shared" si="93"/>
        <v xml:space="preserve">6251  </v>
      </c>
      <c r="J803" t="str">
        <f t="shared" si="94"/>
        <v>6251</v>
      </c>
      <c r="K803">
        <f t="shared" si="95"/>
        <v>4</v>
      </c>
      <c r="L803">
        <f t="shared" si="96"/>
        <v>51</v>
      </c>
      <c r="M803" t="str">
        <f t="shared" si="97"/>
        <v>Déplacements et missions des administrateurs</v>
      </c>
    </row>
    <row r="804" spans="5:13" ht="15" customHeight="1" x14ac:dyDescent="0.25">
      <c r="E804" s="8" t="s">
        <v>771</v>
      </c>
      <c r="F804" s="2" t="s">
        <v>38</v>
      </c>
      <c r="G804" s="3" t="s">
        <v>38</v>
      </c>
      <c r="I804" t="str">
        <f t="shared" si="93"/>
        <v xml:space="preserve">6255  </v>
      </c>
      <c r="J804" t="str">
        <f t="shared" si="94"/>
        <v>6255</v>
      </c>
      <c r="K804">
        <f t="shared" si="95"/>
        <v>4</v>
      </c>
      <c r="L804">
        <f t="shared" si="96"/>
        <v>27</v>
      </c>
      <c r="M804" t="str">
        <f t="shared" si="97"/>
        <v>Frais de déménagement</v>
      </c>
    </row>
    <row r="805" spans="5:13" ht="15" customHeight="1" x14ac:dyDescent="0.25">
      <c r="E805" s="8" t="s">
        <v>772</v>
      </c>
      <c r="F805" s="2" t="s">
        <v>38</v>
      </c>
      <c r="G805" s="3" t="s">
        <v>38</v>
      </c>
      <c r="I805" t="str">
        <f t="shared" si="93"/>
        <v xml:space="preserve">6256  </v>
      </c>
      <c r="J805" t="str">
        <f t="shared" si="94"/>
        <v>6256</v>
      </c>
      <c r="K805">
        <f t="shared" si="95"/>
        <v>4</v>
      </c>
      <c r="L805">
        <f t="shared" si="96"/>
        <v>42</v>
      </c>
      <c r="M805" t="str">
        <f t="shared" si="97"/>
        <v>Déplacement et missions du personnel</v>
      </c>
    </row>
    <row r="806" spans="5:13" ht="15" customHeight="1" x14ac:dyDescent="0.25">
      <c r="E806" s="8" t="s">
        <v>773</v>
      </c>
      <c r="F806" s="2" t="s">
        <v>38</v>
      </c>
      <c r="G806" s="3" t="s">
        <v>38</v>
      </c>
      <c r="I806" t="str">
        <f t="shared" si="93"/>
        <v xml:space="preserve">6257  </v>
      </c>
      <c r="J806" t="str">
        <f t="shared" si="94"/>
        <v>6257</v>
      </c>
      <c r="K806">
        <f t="shared" si="95"/>
        <v>4</v>
      </c>
      <c r="L806">
        <f t="shared" si="96"/>
        <v>16</v>
      </c>
      <c r="M806" t="str">
        <f t="shared" si="97"/>
        <v>Réceptions</v>
      </c>
    </row>
    <row r="807" spans="5:13" ht="15" customHeight="1" x14ac:dyDescent="0.25">
      <c r="E807" s="7" t="s">
        <v>774</v>
      </c>
      <c r="F807" s="2" t="s">
        <v>38</v>
      </c>
      <c r="G807" s="3" t="s">
        <v>38</v>
      </c>
      <c r="I807" t="str">
        <f t="shared" si="93"/>
        <v xml:space="preserve">626   </v>
      </c>
      <c r="J807" t="str">
        <f t="shared" si="94"/>
        <v>626</v>
      </c>
      <c r="K807">
        <f t="shared" si="95"/>
        <v>3</v>
      </c>
      <c r="L807">
        <f t="shared" si="96"/>
        <v>50</v>
      </c>
      <c r="M807" t="str">
        <f t="shared" si="97"/>
        <v>Frais postaux et frais de télécommunications</v>
      </c>
    </row>
    <row r="808" spans="5:13" ht="15" customHeight="1" x14ac:dyDescent="0.25">
      <c r="E808" s="7" t="s">
        <v>775</v>
      </c>
      <c r="F808" s="2" t="s">
        <v>38</v>
      </c>
      <c r="G808" s="3" t="s">
        <v>38</v>
      </c>
      <c r="I808" t="str">
        <f t="shared" si="93"/>
        <v xml:space="preserve">627   </v>
      </c>
      <c r="J808" t="str">
        <f t="shared" si="94"/>
        <v>627</v>
      </c>
      <c r="K808">
        <f t="shared" si="95"/>
        <v>3</v>
      </c>
      <c r="L808">
        <f t="shared" si="96"/>
        <v>37</v>
      </c>
      <c r="M808" t="str">
        <f t="shared" si="97"/>
        <v>Services bancaires et assimilés</v>
      </c>
    </row>
    <row r="809" spans="5:13" x14ac:dyDescent="0.25">
      <c r="E809" s="7" t="s">
        <v>776</v>
      </c>
      <c r="F809" s="2" t="s">
        <v>38</v>
      </c>
      <c r="G809" s="3" t="s">
        <v>38</v>
      </c>
      <c r="I809" t="str">
        <f t="shared" si="93"/>
        <v xml:space="preserve">628   </v>
      </c>
      <c r="J809" t="str">
        <f t="shared" si="94"/>
        <v>628</v>
      </c>
      <c r="K809">
        <f t="shared" si="95"/>
        <v>3</v>
      </c>
      <c r="L809">
        <f t="shared" si="96"/>
        <v>12</v>
      </c>
      <c r="M809" t="str">
        <f t="shared" si="97"/>
        <v>Divers</v>
      </c>
    </row>
    <row r="810" spans="5:13" ht="15" customHeight="1" x14ac:dyDescent="0.25">
      <c r="E810" s="8" t="s">
        <v>777</v>
      </c>
      <c r="F810" s="2" t="s">
        <v>38</v>
      </c>
      <c r="G810" s="3" t="s">
        <v>38</v>
      </c>
      <c r="I810" t="str">
        <f t="shared" si="93"/>
        <v xml:space="preserve">6281  </v>
      </c>
      <c r="J810" t="str">
        <f t="shared" si="94"/>
        <v>6281</v>
      </c>
      <c r="K810">
        <f t="shared" si="95"/>
        <v>4</v>
      </c>
      <c r="L810">
        <f t="shared" si="96"/>
        <v>35</v>
      </c>
      <c r="M810" t="str">
        <f t="shared" si="97"/>
        <v>Concours divers (cotisations)</v>
      </c>
    </row>
    <row r="811" spans="5:13" ht="15" customHeight="1" x14ac:dyDescent="0.25">
      <c r="E811" s="8" t="s">
        <v>778</v>
      </c>
      <c r="F811" s="2" t="s">
        <v>38</v>
      </c>
      <c r="G811" s="3" t="s">
        <v>38</v>
      </c>
      <c r="I811" t="str">
        <f t="shared" si="93"/>
        <v xml:space="preserve">6282  </v>
      </c>
      <c r="J811" t="str">
        <f t="shared" si="94"/>
        <v>6282</v>
      </c>
      <c r="K811">
        <f t="shared" si="95"/>
        <v>4</v>
      </c>
      <c r="L811">
        <f t="shared" si="96"/>
        <v>36</v>
      </c>
      <c r="M811" t="str">
        <f t="shared" si="97"/>
        <v>Charge de la mutualisation HLM</v>
      </c>
    </row>
    <row r="812" spans="5:13" ht="15" customHeight="1" x14ac:dyDescent="0.25">
      <c r="E812" s="8" t="s">
        <v>779</v>
      </c>
      <c r="F812" s="2" t="s">
        <v>38</v>
      </c>
      <c r="G812" s="3" t="s">
        <v>38</v>
      </c>
      <c r="I812" t="str">
        <f t="shared" si="93"/>
        <v xml:space="preserve">6283  </v>
      </c>
      <c r="J812" t="str">
        <f t="shared" si="94"/>
        <v>6283</v>
      </c>
      <c r="K812">
        <f t="shared" si="95"/>
        <v>4</v>
      </c>
      <c r="L812">
        <f t="shared" si="96"/>
        <v>39</v>
      </c>
      <c r="M812" t="str">
        <f t="shared" si="97"/>
        <v>Cotisations et prélèvements CGLLS</v>
      </c>
    </row>
    <row r="813" spans="5:13" ht="15" customHeight="1" x14ac:dyDescent="0.25">
      <c r="E813" s="8" t="s">
        <v>780</v>
      </c>
      <c r="F813" s="2" t="s">
        <v>38</v>
      </c>
      <c r="G813" s="3" t="s">
        <v>38</v>
      </c>
      <c r="I813" t="str">
        <f t="shared" si="93"/>
        <v xml:space="preserve">6284  </v>
      </c>
      <c r="J813" t="str">
        <f t="shared" si="94"/>
        <v>6284</v>
      </c>
      <c r="K813">
        <f t="shared" si="95"/>
        <v>4</v>
      </c>
      <c r="L813">
        <f t="shared" si="96"/>
        <v>39</v>
      </c>
      <c r="M813" t="str">
        <f t="shared" si="97"/>
        <v>Frais de recrutement de personnel</v>
      </c>
    </row>
    <row r="814" spans="5:13" ht="15" customHeight="1" x14ac:dyDescent="0.25">
      <c r="E814" s="8" t="s">
        <v>781</v>
      </c>
      <c r="F814" s="2" t="s">
        <v>38</v>
      </c>
      <c r="G814" s="3" t="s">
        <v>38</v>
      </c>
      <c r="I814" t="str">
        <f t="shared" si="93"/>
        <v xml:space="preserve">6285  </v>
      </c>
      <c r="J814" t="str">
        <f t="shared" si="94"/>
        <v>6285</v>
      </c>
      <c r="K814">
        <f t="shared" si="95"/>
        <v>4</v>
      </c>
      <c r="L814">
        <f t="shared" si="96"/>
        <v>16</v>
      </c>
      <c r="M814" t="str">
        <f t="shared" si="97"/>
        <v>Redevances</v>
      </c>
    </row>
    <row r="815" spans="5:13" ht="15" customHeight="1" x14ac:dyDescent="0.25">
      <c r="E815" s="9" t="s">
        <v>782</v>
      </c>
      <c r="F815" s="2" t="s">
        <v>38</v>
      </c>
      <c r="G815" s="3" t="s">
        <v>38</v>
      </c>
      <c r="I815" t="str">
        <f t="shared" si="93"/>
        <v xml:space="preserve">62851 </v>
      </c>
      <c r="J815" t="str">
        <f t="shared" si="94"/>
        <v>62851</v>
      </c>
      <c r="K815">
        <f t="shared" si="95"/>
        <v>5</v>
      </c>
      <c r="L815">
        <f t="shared" si="96"/>
        <v>28</v>
      </c>
      <c r="M815" t="str">
        <f t="shared" si="97"/>
        <v>Services informatiques</v>
      </c>
    </row>
    <row r="816" spans="5:13" ht="15" customHeight="1" x14ac:dyDescent="0.25">
      <c r="E816" s="9" t="s">
        <v>783</v>
      </c>
      <c r="F816" s="2" t="s">
        <v>38</v>
      </c>
      <c r="G816" s="3" t="s">
        <v>38</v>
      </c>
      <c r="I816" t="str">
        <f t="shared" si="93"/>
        <v xml:space="preserve">62853 </v>
      </c>
      <c r="J816" t="str">
        <f t="shared" si="94"/>
        <v>62853</v>
      </c>
      <c r="K816">
        <f t="shared" si="95"/>
        <v>5</v>
      </c>
      <c r="L816">
        <f t="shared" si="96"/>
        <v>22</v>
      </c>
      <c r="M816" t="str">
        <f t="shared" si="97"/>
        <v>Gestion générale</v>
      </c>
    </row>
    <row r="817" spans="5:13" ht="15" customHeight="1" x14ac:dyDescent="0.25">
      <c r="E817" s="8" t="s">
        <v>784</v>
      </c>
      <c r="F817" s="2" t="s">
        <v>38</v>
      </c>
      <c r="G817" s="3" t="s">
        <v>38</v>
      </c>
      <c r="I817" t="str">
        <f t="shared" si="93"/>
        <v xml:space="preserve">6288  </v>
      </c>
      <c r="J817" t="str">
        <f t="shared" si="94"/>
        <v>6288</v>
      </c>
      <c r="K817">
        <f t="shared" si="95"/>
        <v>4</v>
      </c>
      <c r="L817">
        <f t="shared" si="96"/>
        <v>33</v>
      </c>
      <c r="M817" t="str">
        <f t="shared" si="97"/>
        <v>Autres prestations diverses</v>
      </c>
    </row>
    <row r="818" spans="5:13" ht="15" customHeight="1" x14ac:dyDescent="0.25">
      <c r="E818" s="7" t="s">
        <v>785</v>
      </c>
      <c r="F818" s="2" t="s">
        <v>38</v>
      </c>
      <c r="G818" s="3" t="s">
        <v>38</v>
      </c>
      <c r="I818" t="str">
        <f t="shared" ref="I818:I881" si="100">MID(E818,1,6)</f>
        <v xml:space="preserve">629   </v>
      </c>
      <c r="J818" t="str">
        <f t="shared" si="94"/>
        <v>629</v>
      </c>
      <c r="K818">
        <f t="shared" si="95"/>
        <v>3</v>
      </c>
      <c r="L818">
        <f t="shared" si="96"/>
        <v>72</v>
      </c>
      <c r="M818" t="str">
        <f t="shared" si="97"/>
        <v>Rabais, remises, ristournes obtenus sur autres services extérieurs</v>
      </c>
    </row>
    <row r="819" spans="5:13" ht="15" customHeight="1" x14ac:dyDescent="0.25">
      <c r="E819" s="28" t="s">
        <v>786</v>
      </c>
      <c r="F819" s="26" t="s">
        <v>248</v>
      </c>
      <c r="G819" s="27" t="s">
        <v>248</v>
      </c>
      <c r="I819" t="str">
        <f>MID(E819,1,4)</f>
        <v xml:space="preserve">63  </v>
      </c>
      <c r="J819" t="str">
        <f t="shared" si="94"/>
        <v>63</v>
      </c>
      <c r="K819">
        <f t="shared" si="95"/>
        <v>2</v>
      </c>
      <c r="L819">
        <f t="shared" si="96"/>
        <v>42</v>
      </c>
      <c r="M819" t="str">
        <f t="shared" si="97"/>
        <v>IMPOTS, TAXES ET VERSEMENTS ASSIMILES</v>
      </c>
    </row>
    <row r="820" spans="5:13" ht="15" customHeight="1" x14ac:dyDescent="0.25">
      <c r="E820" s="7" t="s">
        <v>787</v>
      </c>
      <c r="F820" s="2" t="s">
        <v>38</v>
      </c>
      <c r="G820" s="3" t="s">
        <v>38</v>
      </c>
      <c r="I820" t="str">
        <f t="shared" ref="I820:I821" si="101">MID(E820,1,4)</f>
        <v xml:space="preserve">631 </v>
      </c>
      <c r="J820" t="str">
        <f t="shared" si="94"/>
        <v>631</v>
      </c>
      <c r="K820">
        <f t="shared" si="95"/>
        <v>3</v>
      </c>
      <c r="L820">
        <f t="shared" si="96"/>
        <v>89</v>
      </c>
      <c r="M820" t="str">
        <f t="shared" si="97"/>
        <v>Impôts, taxes et versements assimilés sur rémunérations (Administration des impôts)</v>
      </c>
    </row>
    <row r="821" spans="5:13" ht="15" customHeight="1" x14ac:dyDescent="0.25">
      <c r="E821" s="8" t="s">
        <v>788</v>
      </c>
      <c r="F821" s="2" t="s">
        <v>38</v>
      </c>
      <c r="G821" s="3" t="s">
        <v>38</v>
      </c>
      <c r="I821" t="str">
        <f t="shared" si="101"/>
        <v>6311</v>
      </c>
      <c r="J821" t="str">
        <f t="shared" si="94"/>
        <v>6311</v>
      </c>
      <c r="K821">
        <f t="shared" si="95"/>
        <v>4</v>
      </c>
      <c r="L821">
        <f t="shared" si="96"/>
        <v>28</v>
      </c>
      <c r="M821" t="str">
        <f t="shared" si="97"/>
        <v>Taxes sur les salaires</v>
      </c>
    </row>
    <row r="822" spans="5:13" ht="15" customHeight="1" x14ac:dyDescent="0.25">
      <c r="E822" s="8" t="s">
        <v>789</v>
      </c>
      <c r="F822" s="2" t="s">
        <v>38</v>
      </c>
      <c r="G822" s="3" t="s">
        <v>38</v>
      </c>
      <c r="I822" t="str">
        <f t="shared" si="100"/>
        <v xml:space="preserve">6312  </v>
      </c>
      <c r="J822" t="str">
        <f t="shared" si="94"/>
        <v>6312</v>
      </c>
      <c r="K822">
        <f t="shared" si="95"/>
        <v>4</v>
      </c>
      <c r="L822">
        <f t="shared" si="96"/>
        <v>26</v>
      </c>
      <c r="M822" t="str">
        <f t="shared" si="97"/>
        <v>Taxe d'apprentissage</v>
      </c>
    </row>
    <row r="823" spans="5:13" ht="15" customHeight="1" x14ac:dyDescent="0.25">
      <c r="E823" s="8" t="s">
        <v>790</v>
      </c>
      <c r="F823" s="2" t="s">
        <v>38</v>
      </c>
      <c r="G823" s="3" t="s">
        <v>38</v>
      </c>
      <c r="I823" t="str">
        <f t="shared" si="100"/>
        <v xml:space="preserve">6313  </v>
      </c>
      <c r="J823" t="str">
        <f t="shared" si="94"/>
        <v>6313</v>
      </c>
      <c r="K823">
        <f t="shared" si="95"/>
        <v>4</v>
      </c>
      <c r="L823">
        <f t="shared" si="96"/>
        <v>86</v>
      </c>
      <c r="M823" t="str">
        <f t="shared" si="97"/>
        <v>Participation des employeurs à l'effort de la formation professionnelle continue</v>
      </c>
    </row>
    <row r="824" spans="5:13" ht="15" customHeight="1" x14ac:dyDescent="0.25">
      <c r="E824" s="8" t="s">
        <v>791</v>
      </c>
      <c r="F824" s="2" t="s">
        <v>38</v>
      </c>
      <c r="G824" s="3" t="s">
        <v>38</v>
      </c>
      <c r="I824" t="str">
        <f t="shared" si="100"/>
        <v xml:space="preserve">6314  </v>
      </c>
      <c r="J824" t="str">
        <f t="shared" si="94"/>
        <v>6314</v>
      </c>
      <c r="K824">
        <f t="shared" si="95"/>
        <v>4</v>
      </c>
      <c r="L824">
        <f t="shared" si="96"/>
        <v>78</v>
      </c>
      <c r="M824" t="str">
        <f t="shared" si="97"/>
        <v>Cotisation pour défaut d'investissement obligatoire dans la construction</v>
      </c>
    </row>
    <row r="825" spans="5:13" ht="15" customHeight="1" x14ac:dyDescent="0.25">
      <c r="E825" s="8" t="s">
        <v>792</v>
      </c>
      <c r="F825" s="2" t="s">
        <v>38</v>
      </c>
      <c r="G825" s="3" t="s">
        <v>38</v>
      </c>
      <c r="I825" t="str">
        <f t="shared" si="100"/>
        <v xml:space="preserve">6318  </v>
      </c>
      <c r="J825" t="str">
        <f t="shared" si="94"/>
        <v>6318</v>
      </c>
      <c r="K825">
        <f t="shared" si="95"/>
        <v>4</v>
      </c>
      <c r="L825">
        <f t="shared" si="96"/>
        <v>96</v>
      </c>
      <c r="M825" t="str">
        <f t="shared" si="97"/>
        <v>Autres impôts, taxes et versements assimilés sur rémunérations (Administration des impôts)</v>
      </c>
    </row>
    <row r="826" spans="5:13" ht="15" customHeight="1" x14ac:dyDescent="0.25">
      <c r="E826" s="7" t="s">
        <v>793</v>
      </c>
      <c r="F826" s="2" t="s">
        <v>38</v>
      </c>
      <c r="G826" s="3" t="s">
        <v>38</v>
      </c>
      <c r="I826" t="str">
        <f t="shared" si="100"/>
        <v xml:space="preserve">633   </v>
      </c>
      <c r="J826" t="str">
        <f t="shared" si="94"/>
        <v>633</v>
      </c>
      <c r="K826">
        <f t="shared" si="95"/>
        <v>3</v>
      </c>
      <c r="L826">
        <f t="shared" si="96"/>
        <v>81</v>
      </c>
      <c r="M826" t="str">
        <f t="shared" si="97"/>
        <v>Impôts, taxes et versements assimilés sur rémunérations (autres organismes)</v>
      </c>
    </row>
    <row r="827" spans="5:13" ht="15" customHeight="1" x14ac:dyDescent="0.25">
      <c r="E827" s="8" t="s">
        <v>794</v>
      </c>
      <c r="F827" s="2" t="s">
        <v>38</v>
      </c>
      <c r="G827" s="3" t="s">
        <v>38</v>
      </c>
      <c r="I827" t="str">
        <f t="shared" si="100"/>
        <v xml:space="preserve">6331  </v>
      </c>
      <c r="J827" t="str">
        <f t="shared" si="94"/>
        <v>6331</v>
      </c>
      <c r="K827">
        <f t="shared" si="95"/>
        <v>4</v>
      </c>
      <c r="L827">
        <f t="shared" si="96"/>
        <v>28</v>
      </c>
      <c r="M827" t="str">
        <f t="shared" si="97"/>
        <v>Versement de transport</v>
      </c>
    </row>
    <row r="828" spans="5:13" ht="15" customHeight="1" x14ac:dyDescent="0.25">
      <c r="E828" s="8" t="s">
        <v>795</v>
      </c>
      <c r="F828" s="2" t="s">
        <v>38</v>
      </c>
      <c r="G828" s="3" t="s">
        <v>38</v>
      </c>
      <c r="I828" t="str">
        <f t="shared" si="100"/>
        <v xml:space="preserve">6332  </v>
      </c>
      <c r="J828" t="str">
        <f t="shared" si="94"/>
        <v>6332</v>
      </c>
      <c r="K828">
        <f t="shared" si="95"/>
        <v>4</v>
      </c>
      <c r="L828">
        <f t="shared" si="96"/>
        <v>25</v>
      </c>
      <c r="M828" t="str">
        <f t="shared" si="97"/>
        <v>Allocation logement</v>
      </c>
    </row>
    <row r="829" spans="5:13" ht="15" customHeight="1" x14ac:dyDescent="0.25">
      <c r="E829" s="8" t="s">
        <v>796</v>
      </c>
      <c r="F829" s="2" t="s">
        <v>38</v>
      </c>
      <c r="G829" s="3" t="s">
        <v>38</v>
      </c>
      <c r="I829" t="str">
        <f t="shared" si="100"/>
        <v xml:space="preserve">6333  </v>
      </c>
      <c r="J829" t="str">
        <f t="shared" si="94"/>
        <v>6333</v>
      </c>
      <c r="K829">
        <f t="shared" si="95"/>
        <v>4</v>
      </c>
      <c r="L829">
        <f t="shared" si="96"/>
        <v>72</v>
      </c>
      <c r="M829" t="str">
        <f t="shared" si="97"/>
        <v>Contribution unique des employeurs à la formation professionnelle</v>
      </c>
    </row>
    <row r="830" spans="5:13" ht="15" customHeight="1" x14ac:dyDescent="0.25">
      <c r="E830" s="8" t="s">
        <v>797</v>
      </c>
      <c r="F830" s="2" t="s">
        <v>38</v>
      </c>
      <c r="G830" s="3" t="s">
        <v>38</v>
      </c>
      <c r="I830" t="str">
        <f t="shared" si="100"/>
        <v xml:space="preserve">6334  </v>
      </c>
      <c r="J830" t="str">
        <f t="shared" si="94"/>
        <v>6334</v>
      </c>
      <c r="K830">
        <f t="shared" si="95"/>
        <v>4</v>
      </c>
      <c r="L830">
        <f t="shared" si="96"/>
        <v>61</v>
      </c>
      <c r="M830" t="str">
        <f t="shared" si="97"/>
        <v>Participation des employeurs à l'effort de construction</v>
      </c>
    </row>
    <row r="831" spans="5:13" ht="15" customHeight="1" x14ac:dyDescent="0.25">
      <c r="E831" s="8" t="s">
        <v>798</v>
      </c>
      <c r="F831" s="2" t="s">
        <v>38</v>
      </c>
      <c r="G831" s="3" t="s">
        <v>38</v>
      </c>
      <c r="I831" t="str">
        <f t="shared" si="100"/>
        <v xml:space="preserve">6335  </v>
      </c>
      <c r="J831" t="str">
        <f t="shared" si="94"/>
        <v>6335</v>
      </c>
      <c r="K831">
        <f t="shared" si="95"/>
        <v>4</v>
      </c>
      <c r="L831">
        <f t="shared" si="96"/>
        <v>86</v>
      </c>
      <c r="M831" t="str">
        <f t="shared" si="97"/>
        <v>Versements libératoires ouvrant droit à l'exonération de la taxe d'apprentissage</v>
      </c>
    </row>
    <row r="832" spans="5:13" ht="15" customHeight="1" x14ac:dyDescent="0.25">
      <c r="E832" s="8" t="s">
        <v>799</v>
      </c>
      <c r="F832" s="2" t="s">
        <v>38</v>
      </c>
      <c r="G832" s="18"/>
      <c r="I832" t="str">
        <f t="shared" si="100"/>
        <v xml:space="preserve">6336  </v>
      </c>
      <c r="J832" t="str">
        <f t="shared" si="94"/>
        <v>6336</v>
      </c>
      <c r="K832">
        <f t="shared" si="95"/>
        <v>4</v>
      </c>
      <c r="L832">
        <f t="shared" si="96"/>
        <v>90</v>
      </c>
      <c r="M832" t="str">
        <f t="shared" si="97"/>
        <v>Cotisation au Centre de Formation et de Gestion de la Fonction Publique Territoriale</v>
      </c>
    </row>
    <row r="833" spans="5:13" ht="15" customHeight="1" x14ac:dyDescent="0.25">
      <c r="E833" s="8" t="s">
        <v>800</v>
      </c>
      <c r="F833" s="2" t="s">
        <v>38</v>
      </c>
      <c r="G833" s="3" t="s">
        <v>38</v>
      </c>
      <c r="I833" t="str">
        <f t="shared" si="100"/>
        <v xml:space="preserve">6338  </v>
      </c>
      <c r="J833" t="str">
        <f t="shared" si="94"/>
        <v>6338</v>
      </c>
      <c r="K833">
        <f t="shared" si="95"/>
        <v>4</v>
      </c>
      <c r="L833">
        <f t="shared" si="96"/>
        <v>88</v>
      </c>
      <c r="M833" t="str">
        <f t="shared" si="97"/>
        <v>Autres impôts, taxes et versements assimilés sur rémunérations (Autres organismes)</v>
      </c>
    </row>
    <row r="834" spans="5:13" ht="15" customHeight="1" x14ac:dyDescent="0.25">
      <c r="E834" s="7" t="s">
        <v>801</v>
      </c>
      <c r="F834" s="2" t="s">
        <v>38</v>
      </c>
      <c r="G834" s="3" t="s">
        <v>38</v>
      </c>
      <c r="I834" t="str">
        <f t="shared" si="100"/>
        <v xml:space="preserve">635   </v>
      </c>
      <c r="J834" t="str">
        <f t="shared" si="94"/>
        <v>635</v>
      </c>
      <c r="K834">
        <f t="shared" si="95"/>
        <v>3</v>
      </c>
      <c r="L834">
        <f t="shared" si="96"/>
        <v>78</v>
      </c>
      <c r="M834" t="str">
        <f t="shared" si="97"/>
        <v>Autres impôts, taxes et versements assimilés (Administration des impôts)</v>
      </c>
    </row>
    <row r="835" spans="5:13" ht="15" customHeight="1" x14ac:dyDescent="0.25">
      <c r="E835" s="8" t="s">
        <v>802</v>
      </c>
      <c r="F835" s="2" t="s">
        <v>38</v>
      </c>
      <c r="G835" s="3" t="s">
        <v>38</v>
      </c>
      <c r="I835" t="str">
        <f t="shared" si="100"/>
        <v xml:space="preserve">6351  </v>
      </c>
      <c r="J835" t="str">
        <f t="shared" si="94"/>
        <v>6351</v>
      </c>
      <c r="K835">
        <f t="shared" si="95"/>
        <v>4</v>
      </c>
      <c r="L835">
        <f t="shared" si="96"/>
        <v>52</v>
      </c>
      <c r="M835" t="str">
        <f t="shared" si="97"/>
        <v>Impôts directs (sauf impôts sur les bénéfices)</v>
      </c>
    </row>
    <row r="836" spans="5:13" ht="15" customHeight="1" x14ac:dyDescent="0.25">
      <c r="E836" s="9" t="s">
        <v>803</v>
      </c>
      <c r="F836" s="2" t="s">
        <v>38</v>
      </c>
      <c r="G836" s="3" t="s">
        <v>38</v>
      </c>
      <c r="I836" t="str">
        <f t="shared" si="100"/>
        <v xml:space="preserve">63512 </v>
      </c>
      <c r="J836" t="str">
        <f t="shared" ref="J836:J899" si="102">TRIM(I836)</f>
        <v>63512</v>
      </c>
      <c r="K836">
        <f t="shared" ref="K836:K899" si="103">LEN(J836)</f>
        <v>5</v>
      </c>
      <c r="L836">
        <f t="shared" ref="L836:L899" si="104">LEN(E836)</f>
        <v>21</v>
      </c>
      <c r="M836" t="str">
        <f t="shared" ref="M836:M899" si="105">TRIM(RIGHT(E836,(L836-K836)))</f>
        <v>Taxes foncières</v>
      </c>
    </row>
    <row r="837" spans="5:13" ht="15" customHeight="1" x14ac:dyDescent="0.25">
      <c r="E837" s="9" t="s">
        <v>804</v>
      </c>
      <c r="F837" s="2" t="s">
        <v>38</v>
      </c>
      <c r="G837" s="3" t="s">
        <v>38</v>
      </c>
      <c r="I837" t="str">
        <f t="shared" si="100"/>
        <v xml:space="preserve">63513 </v>
      </c>
      <c r="J837" t="str">
        <f t="shared" si="102"/>
        <v>63513</v>
      </c>
      <c r="K837">
        <f t="shared" si="103"/>
        <v>5</v>
      </c>
      <c r="L837">
        <f t="shared" si="104"/>
        <v>81</v>
      </c>
      <c r="M837" t="str">
        <f t="shared" si="105"/>
        <v>Autres impôts locaux (dont redevance pour enlèvement des ordures ménagères)</v>
      </c>
    </row>
    <row r="838" spans="5:13" ht="15" customHeight="1" x14ac:dyDescent="0.25">
      <c r="E838" s="9" t="s">
        <v>805</v>
      </c>
      <c r="F838" s="2" t="s">
        <v>38</v>
      </c>
      <c r="G838" s="3" t="s">
        <v>38</v>
      </c>
      <c r="I838" t="str">
        <f t="shared" si="100"/>
        <v xml:space="preserve">63514 </v>
      </c>
      <c r="J838" t="str">
        <f t="shared" si="102"/>
        <v>63514</v>
      </c>
      <c r="K838">
        <f t="shared" si="103"/>
        <v>5</v>
      </c>
      <c r="L838">
        <f t="shared" si="104"/>
        <v>42</v>
      </c>
      <c r="M838" t="str">
        <f t="shared" si="105"/>
        <v>Taxes sur les véhicules des sociétés</v>
      </c>
    </row>
    <row r="839" spans="5:13" ht="15" customHeight="1" x14ac:dyDescent="0.25">
      <c r="E839" s="8" t="s">
        <v>806</v>
      </c>
      <c r="F839" s="2" t="s">
        <v>38</v>
      </c>
      <c r="G839" s="3" t="s">
        <v>38</v>
      </c>
      <c r="I839" t="str">
        <f t="shared" si="100"/>
        <v xml:space="preserve">6352  </v>
      </c>
      <c r="J839" t="str">
        <f t="shared" si="102"/>
        <v>6352</v>
      </c>
      <c r="K839">
        <f t="shared" si="103"/>
        <v>4</v>
      </c>
      <c r="L839">
        <f t="shared" si="104"/>
        <v>54</v>
      </c>
      <c r="M839" t="str">
        <f t="shared" si="105"/>
        <v>Taxes sur le chiffre d'affaires non récupérables</v>
      </c>
    </row>
    <row r="840" spans="5:13" ht="15" customHeight="1" x14ac:dyDescent="0.25">
      <c r="E840" s="8" t="s">
        <v>807</v>
      </c>
      <c r="F840" s="2" t="s">
        <v>38</v>
      </c>
      <c r="G840" s="3" t="s">
        <v>38</v>
      </c>
      <c r="I840" t="str">
        <f t="shared" si="100"/>
        <v xml:space="preserve">6353  </v>
      </c>
      <c r="J840" t="str">
        <f t="shared" si="102"/>
        <v>6353</v>
      </c>
      <c r="K840">
        <f t="shared" si="103"/>
        <v>4</v>
      </c>
      <c r="L840">
        <f t="shared" si="104"/>
        <v>22</v>
      </c>
      <c r="M840" t="str">
        <f t="shared" si="105"/>
        <v>Impôts indirects</v>
      </c>
    </row>
    <row r="841" spans="5:13" ht="15" customHeight="1" x14ac:dyDescent="0.25">
      <c r="E841" s="8" t="s">
        <v>808</v>
      </c>
      <c r="F841" s="2" t="s">
        <v>38</v>
      </c>
      <c r="G841" s="3" t="s">
        <v>38</v>
      </c>
      <c r="I841" t="str">
        <f t="shared" si="100"/>
        <v xml:space="preserve">6354  </v>
      </c>
      <c r="J841" t="str">
        <f t="shared" si="102"/>
        <v>6354</v>
      </c>
      <c r="K841">
        <f t="shared" si="103"/>
        <v>4</v>
      </c>
      <c r="L841">
        <f t="shared" si="104"/>
        <v>42</v>
      </c>
      <c r="M841" t="str">
        <f t="shared" si="105"/>
        <v>Droits d'enregistrement et de timbre</v>
      </c>
    </row>
    <row r="842" spans="5:13" ht="15" customHeight="1" x14ac:dyDescent="0.25">
      <c r="E842" s="8" t="s">
        <v>809</v>
      </c>
      <c r="F842" s="2" t="s">
        <v>38</v>
      </c>
      <c r="G842" s="3" t="s">
        <v>38</v>
      </c>
      <c r="I842" t="str">
        <f>MID(E842,1,4)</f>
        <v>6358</v>
      </c>
      <c r="J842" t="str">
        <f t="shared" si="102"/>
        <v>6358</v>
      </c>
      <c r="K842">
        <f t="shared" si="103"/>
        <v>4</v>
      </c>
      <c r="L842">
        <f t="shared" si="104"/>
        <v>18</v>
      </c>
      <c r="M842" t="str">
        <f t="shared" si="105"/>
        <v>Autres droits</v>
      </c>
    </row>
    <row r="843" spans="5:13" ht="15" customHeight="1" x14ac:dyDescent="0.25">
      <c r="E843" s="7" t="s">
        <v>810</v>
      </c>
      <c r="F843" s="2" t="s">
        <v>38</v>
      </c>
      <c r="G843" s="3" t="s">
        <v>38</v>
      </c>
      <c r="I843" t="str">
        <f t="shared" ref="I843:I844" si="106">MID(E843,1,4)</f>
        <v xml:space="preserve">637 </v>
      </c>
      <c r="J843" t="str">
        <f t="shared" si="102"/>
        <v>637</v>
      </c>
      <c r="K843">
        <f t="shared" si="103"/>
        <v>3</v>
      </c>
      <c r="L843">
        <f t="shared" si="104"/>
        <v>70</v>
      </c>
      <c r="M843" t="str">
        <f t="shared" si="105"/>
        <v>Autres impôts, taxes et versements assimilés (autres organismes)</v>
      </c>
    </row>
    <row r="844" spans="5:13" ht="15" customHeight="1" x14ac:dyDescent="0.25">
      <c r="E844" s="28" t="s">
        <v>811</v>
      </c>
      <c r="F844" s="26" t="s">
        <v>248</v>
      </c>
      <c r="G844" s="27" t="s">
        <v>248</v>
      </c>
      <c r="I844" t="str">
        <f t="shared" si="106"/>
        <v xml:space="preserve">64  </v>
      </c>
      <c r="J844" t="str">
        <f t="shared" si="102"/>
        <v>64</v>
      </c>
      <c r="K844">
        <f t="shared" si="103"/>
        <v>2</v>
      </c>
      <c r="L844">
        <f t="shared" si="104"/>
        <v>25</v>
      </c>
      <c r="M844" t="str">
        <f t="shared" si="105"/>
        <v>CHARGES DE PERSONNEL</v>
      </c>
    </row>
    <row r="845" spans="5:13" ht="15" customHeight="1" x14ac:dyDescent="0.25">
      <c r="E845" s="7" t="s">
        <v>812</v>
      </c>
      <c r="F845" s="2" t="s">
        <v>38</v>
      </c>
      <c r="G845" s="3" t="s">
        <v>38</v>
      </c>
      <c r="I845" t="str">
        <f t="shared" si="100"/>
        <v xml:space="preserve">641   </v>
      </c>
      <c r="J845" t="str">
        <f t="shared" si="102"/>
        <v>641</v>
      </c>
      <c r="K845">
        <f t="shared" si="103"/>
        <v>3</v>
      </c>
      <c r="L845">
        <f t="shared" si="104"/>
        <v>32</v>
      </c>
      <c r="M845" t="str">
        <f t="shared" si="105"/>
        <v>Rémunérations du personnel</v>
      </c>
    </row>
    <row r="846" spans="5:13" ht="15" customHeight="1" x14ac:dyDescent="0.25">
      <c r="E846" s="8" t="s">
        <v>813</v>
      </c>
      <c r="F846" s="2" t="s">
        <v>38</v>
      </c>
      <c r="G846" s="3" t="s">
        <v>38</v>
      </c>
      <c r="I846" t="str">
        <f t="shared" si="100"/>
        <v xml:space="preserve">6411  </v>
      </c>
      <c r="J846" t="str">
        <f t="shared" si="102"/>
        <v>6411</v>
      </c>
      <c r="K846">
        <f t="shared" si="103"/>
        <v>4</v>
      </c>
      <c r="L846">
        <f t="shared" si="104"/>
        <v>29</v>
      </c>
      <c r="M846" t="str">
        <f t="shared" si="105"/>
        <v>Salaires et traitements</v>
      </c>
    </row>
    <row r="847" spans="5:13" ht="15" customHeight="1" x14ac:dyDescent="0.25">
      <c r="E847" s="8" t="s">
        <v>814</v>
      </c>
      <c r="F847" s="2" t="s">
        <v>38</v>
      </c>
      <c r="G847" s="3" t="s">
        <v>38</v>
      </c>
      <c r="I847" t="str">
        <f t="shared" si="100"/>
        <v xml:space="preserve">6412  </v>
      </c>
      <c r="J847" t="str">
        <f t="shared" si="102"/>
        <v>6412</v>
      </c>
      <c r="K847">
        <f t="shared" si="103"/>
        <v>4</v>
      </c>
      <c r="L847">
        <f t="shared" si="104"/>
        <v>18</v>
      </c>
      <c r="M847" t="str">
        <f t="shared" si="105"/>
        <v>Congés payés</v>
      </c>
    </row>
    <row r="848" spans="5:13" ht="15" customHeight="1" x14ac:dyDescent="0.25">
      <c r="E848" s="8" t="s">
        <v>815</v>
      </c>
      <c r="F848" s="2" t="s">
        <v>38</v>
      </c>
      <c r="G848" s="3" t="s">
        <v>38</v>
      </c>
      <c r="I848" t="str">
        <f t="shared" si="100"/>
        <v xml:space="preserve">6413  </v>
      </c>
      <c r="J848" t="str">
        <f t="shared" si="102"/>
        <v>6413</v>
      </c>
      <c r="K848">
        <f t="shared" si="103"/>
        <v>4</v>
      </c>
      <c r="L848">
        <f t="shared" si="104"/>
        <v>30</v>
      </c>
      <c r="M848" t="str">
        <f t="shared" si="105"/>
        <v>Primes et gratifications</v>
      </c>
    </row>
    <row r="849" spans="5:13" ht="15" customHeight="1" x14ac:dyDescent="0.25">
      <c r="E849" s="8" t="s">
        <v>816</v>
      </c>
      <c r="F849" s="2" t="s">
        <v>38</v>
      </c>
      <c r="G849" s="3" t="s">
        <v>38</v>
      </c>
      <c r="I849" t="str">
        <f t="shared" si="100"/>
        <v xml:space="preserve">6414  </v>
      </c>
      <c r="J849" t="str">
        <f t="shared" si="102"/>
        <v>6414</v>
      </c>
      <c r="K849">
        <f t="shared" si="103"/>
        <v>4</v>
      </c>
      <c r="L849">
        <f t="shared" si="104"/>
        <v>55</v>
      </c>
      <c r="M849" t="str">
        <f t="shared" si="105"/>
        <v>Indemnités et avantages hors avantages en nature</v>
      </c>
    </row>
    <row r="850" spans="5:13" ht="15" customHeight="1" x14ac:dyDescent="0.25">
      <c r="E850" s="8" t="s">
        <v>817</v>
      </c>
      <c r="F850" s="2" t="s">
        <v>38</v>
      </c>
      <c r="G850" s="3" t="s">
        <v>38</v>
      </c>
      <c r="I850" t="str">
        <f t="shared" si="100"/>
        <v xml:space="preserve">6415  </v>
      </c>
      <c r="J850" t="str">
        <f t="shared" si="102"/>
        <v>6415</v>
      </c>
      <c r="K850">
        <f t="shared" si="103"/>
        <v>4</v>
      </c>
      <c r="L850">
        <f t="shared" si="104"/>
        <v>25</v>
      </c>
      <c r="M850" t="str">
        <f t="shared" si="105"/>
        <v>Supplément familial</v>
      </c>
    </row>
    <row r="851" spans="5:13" ht="15" customHeight="1" x14ac:dyDescent="0.25">
      <c r="E851" s="8" t="s">
        <v>818</v>
      </c>
      <c r="F851" s="2" t="s">
        <v>38</v>
      </c>
      <c r="G851" s="3" t="s">
        <v>38</v>
      </c>
      <c r="I851" t="str">
        <f t="shared" si="100"/>
        <v xml:space="preserve">6417  </v>
      </c>
      <c r="J851" t="str">
        <f t="shared" si="102"/>
        <v>6417</v>
      </c>
      <c r="K851">
        <f t="shared" si="103"/>
        <v>4</v>
      </c>
      <c r="L851">
        <f t="shared" si="104"/>
        <v>25</v>
      </c>
      <c r="M851" t="str">
        <f t="shared" si="105"/>
        <v>Avantages en nature</v>
      </c>
    </row>
    <row r="852" spans="5:13" ht="15" customHeight="1" x14ac:dyDescent="0.25">
      <c r="E852" s="8" t="s">
        <v>819</v>
      </c>
      <c r="F852" s="2" t="s">
        <v>38</v>
      </c>
      <c r="G852" s="3" t="s">
        <v>38</v>
      </c>
      <c r="I852" t="str">
        <f t="shared" si="100"/>
        <v xml:space="preserve">6418  </v>
      </c>
      <c r="J852" t="str">
        <f t="shared" si="102"/>
        <v>6418</v>
      </c>
      <c r="K852">
        <f t="shared" si="103"/>
        <v>4</v>
      </c>
      <c r="L852">
        <f t="shared" si="104"/>
        <v>26</v>
      </c>
      <c r="M852" t="str">
        <f t="shared" si="105"/>
        <v>Autres rémunérations</v>
      </c>
    </row>
    <row r="853" spans="5:13" ht="15" customHeight="1" x14ac:dyDescent="0.25">
      <c r="E853" s="7" t="s">
        <v>820</v>
      </c>
      <c r="F853" s="2" t="s">
        <v>38</v>
      </c>
      <c r="G853" s="3" t="s">
        <v>38</v>
      </c>
      <c r="I853" t="str">
        <f t="shared" si="100"/>
        <v xml:space="preserve">645   </v>
      </c>
      <c r="J853" t="str">
        <f t="shared" si="102"/>
        <v>645</v>
      </c>
      <c r="K853">
        <f t="shared" si="103"/>
        <v>3</v>
      </c>
      <c r="L853">
        <f t="shared" si="104"/>
        <v>50</v>
      </c>
      <c r="M853" t="str">
        <f t="shared" si="105"/>
        <v>Charges de Sécurité Sociale et de Prévoyance</v>
      </c>
    </row>
    <row r="854" spans="5:13" ht="15" customHeight="1" x14ac:dyDescent="0.25">
      <c r="E854" s="8" t="s">
        <v>821</v>
      </c>
      <c r="F854" s="2" t="s">
        <v>38</v>
      </c>
      <c r="G854" s="3" t="s">
        <v>38</v>
      </c>
      <c r="I854" t="str">
        <f t="shared" si="100"/>
        <v xml:space="preserve">6451  </v>
      </c>
      <c r="J854" t="str">
        <f t="shared" si="102"/>
        <v>6451</v>
      </c>
      <c r="K854">
        <f t="shared" si="103"/>
        <v>4</v>
      </c>
      <c r="L854">
        <f t="shared" si="104"/>
        <v>28</v>
      </c>
      <c r="M854" t="str">
        <f t="shared" si="105"/>
        <v>Cotisations à l'URSSAF</v>
      </c>
    </row>
    <row r="855" spans="5:13" ht="15" customHeight="1" x14ac:dyDescent="0.25">
      <c r="E855" s="8" t="s">
        <v>822</v>
      </c>
      <c r="F855" s="2" t="s">
        <v>38</v>
      </c>
      <c r="G855" s="3" t="s">
        <v>38</v>
      </c>
      <c r="I855" t="str">
        <f t="shared" si="100"/>
        <v xml:space="preserve">6452  </v>
      </c>
      <c r="J855" t="str">
        <f t="shared" si="102"/>
        <v>6452</v>
      </c>
      <c r="K855">
        <f t="shared" si="103"/>
        <v>4</v>
      </c>
      <c r="L855">
        <f t="shared" si="104"/>
        <v>31</v>
      </c>
      <c r="M855" t="str">
        <f t="shared" si="105"/>
        <v>Cotisations aux mutuelles</v>
      </c>
    </row>
    <row r="856" spans="5:13" ht="15" customHeight="1" x14ac:dyDescent="0.25">
      <c r="E856" s="8" t="s">
        <v>823</v>
      </c>
      <c r="F856" s="2" t="s">
        <v>38</v>
      </c>
      <c r="G856" s="3" t="s">
        <v>38</v>
      </c>
      <c r="I856" t="str">
        <f t="shared" si="100"/>
        <v xml:space="preserve">6453  </v>
      </c>
      <c r="J856" t="str">
        <f t="shared" si="102"/>
        <v>6453</v>
      </c>
      <c r="K856">
        <f t="shared" si="103"/>
        <v>4</v>
      </c>
      <c r="L856">
        <f t="shared" si="104"/>
        <v>115</v>
      </c>
      <c r="M856" t="str">
        <f t="shared" si="105"/>
        <v>Cotisations aux caisses de retraite, (hors Caisse Nationale de Retraite des Agents des Collectivités Locales)</v>
      </c>
    </row>
    <row r="857" spans="5:13" ht="15" customHeight="1" x14ac:dyDescent="0.25">
      <c r="E857" s="8" t="s">
        <v>824</v>
      </c>
      <c r="F857" s="2" t="s">
        <v>38</v>
      </c>
      <c r="G857" s="3" t="s">
        <v>38</v>
      </c>
      <c r="I857" t="str">
        <f t="shared" si="100"/>
        <v xml:space="preserve">6454  </v>
      </c>
      <c r="J857" t="str">
        <f t="shared" si="102"/>
        <v>6454</v>
      </c>
      <c r="K857">
        <f t="shared" si="103"/>
        <v>4</v>
      </c>
      <c r="L857">
        <f t="shared" si="104"/>
        <v>29</v>
      </c>
      <c r="M857" t="str">
        <f t="shared" si="105"/>
        <v>Cotisations aux ASSEDIC</v>
      </c>
    </row>
    <row r="858" spans="5:13" ht="15" customHeight="1" x14ac:dyDescent="0.25">
      <c r="E858" s="8" t="s">
        <v>825</v>
      </c>
      <c r="F858" s="2" t="s">
        <v>38</v>
      </c>
      <c r="G858" s="18"/>
      <c r="I858" t="str">
        <f t="shared" si="100"/>
        <v xml:space="preserve">6455  </v>
      </c>
      <c r="J858" t="str">
        <f t="shared" si="102"/>
        <v>6455</v>
      </c>
      <c r="K858">
        <f t="shared" si="103"/>
        <v>4</v>
      </c>
      <c r="L858">
        <f t="shared" si="104"/>
        <v>88</v>
      </c>
      <c r="M858" t="str">
        <f t="shared" si="105"/>
        <v>Cotisations à la Caisse Nationale de Retraite des Agents des Collectivités Locales</v>
      </c>
    </row>
    <row r="859" spans="5:13" ht="15" customHeight="1" x14ac:dyDescent="0.25">
      <c r="E859" s="8" t="s">
        <v>826</v>
      </c>
      <c r="F859" s="2" t="s">
        <v>38</v>
      </c>
      <c r="G859" s="3" t="s">
        <v>38</v>
      </c>
      <c r="I859" t="str">
        <f t="shared" si="100"/>
        <v xml:space="preserve">6458  </v>
      </c>
      <c r="J859" t="str">
        <f t="shared" si="102"/>
        <v>6458</v>
      </c>
      <c r="K859">
        <f t="shared" si="103"/>
        <v>4</v>
      </c>
      <c r="L859">
        <f t="shared" si="104"/>
        <v>47</v>
      </c>
      <c r="M859" t="str">
        <f t="shared" si="105"/>
        <v>Cotisations aux autres organismes sociaux</v>
      </c>
    </row>
    <row r="860" spans="5:13" ht="15" customHeight="1" x14ac:dyDescent="0.25">
      <c r="E860" s="7" t="s">
        <v>827</v>
      </c>
      <c r="F860" s="2" t="s">
        <v>38</v>
      </c>
      <c r="G860" s="3" t="s">
        <v>38</v>
      </c>
      <c r="I860" t="str">
        <f t="shared" si="100"/>
        <v xml:space="preserve">647   </v>
      </c>
      <c r="J860" t="str">
        <f t="shared" si="102"/>
        <v>647</v>
      </c>
      <c r="K860">
        <f t="shared" si="103"/>
        <v>3</v>
      </c>
      <c r="L860">
        <f t="shared" si="104"/>
        <v>29</v>
      </c>
      <c r="M860" t="str">
        <f t="shared" si="105"/>
        <v>Autres charges sociales</v>
      </c>
    </row>
    <row r="861" spans="5:13" ht="15" customHeight="1" x14ac:dyDescent="0.25">
      <c r="E861" s="8" t="s">
        <v>828</v>
      </c>
      <c r="F861" s="2" t="s">
        <v>38</v>
      </c>
      <c r="G861" s="3" t="s">
        <v>38</v>
      </c>
      <c r="I861" t="str">
        <f t="shared" si="100"/>
        <v xml:space="preserve">6471  </v>
      </c>
      <c r="J861" t="str">
        <f t="shared" si="102"/>
        <v>6471</v>
      </c>
      <c r="K861">
        <f t="shared" si="103"/>
        <v>4</v>
      </c>
      <c r="L861">
        <f t="shared" si="104"/>
        <v>26</v>
      </c>
      <c r="M861" t="str">
        <f t="shared" si="105"/>
        <v>Prestations directes</v>
      </c>
    </row>
    <row r="862" spans="5:13" ht="15" customHeight="1" x14ac:dyDescent="0.25">
      <c r="E862" s="8" t="s">
        <v>829</v>
      </c>
      <c r="F862" s="2" t="s">
        <v>38</v>
      </c>
      <c r="G862" s="3" t="s">
        <v>38</v>
      </c>
      <c r="I862" t="str">
        <f t="shared" si="100"/>
        <v xml:space="preserve">6472  </v>
      </c>
      <c r="J862" t="str">
        <f t="shared" si="102"/>
        <v>6472</v>
      </c>
      <c r="K862">
        <f t="shared" si="103"/>
        <v>4</v>
      </c>
      <c r="L862">
        <f t="shared" si="104"/>
        <v>45</v>
      </c>
      <c r="M862" t="str">
        <f t="shared" si="105"/>
        <v>Comités d'entreprise et d'établissement</v>
      </c>
    </row>
    <row r="863" spans="5:13" ht="15" customHeight="1" x14ac:dyDescent="0.25">
      <c r="E863" s="8" t="s">
        <v>830</v>
      </c>
      <c r="F863" s="2" t="s">
        <v>38</v>
      </c>
      <c r="G863" s="3" t="s">
        <v>38</v>
      </c>
      <c r="I863" t="str">
        <f t="shared" si="100"/>
        <v xml:space="preserve">6473  </v>
      </c>
      <c r="J863" t="str">
        <f t="shared" si="102"/>
        <v>6473</v>
      </c>
      <c r="K863">
        <f t="shared" si="103"/>
        <v>4</v>
      </c>
      <c r="L863">
        <f t="shared" si="104"/>
        <v>38</v>
      </c>
      <c r="M863" t="str">
        <f t="shared" si="105"/>
        <v>Comités d'hygiène et de sécurité</v>
      </c>
    </row>
    <row r="864" spans="5:13" ht="15" customHeight="1" x14ac:dyDescent="0.25">
      <c r="E864" s="8" t="s">
        <v>831</v>
      </c>
      <c r="F864" s="2" t="s">
        <v>38</v>
      </c>
      <c r="G864" s="3" t="s">
        <v>38</v>
      </c>
      <c r="I864" t="str">
        <f t="shared" si="100"/>
        <v xml:space="preserve">6474  </v>
      </c>
      <c r="J864" t="str">
        <f t="shared" si="102"/>
        <v>6474</v>
      </c>
      <c r="K864">
        <f t="shared" si="103"/>
        <v>4</v>
      </c>
      <c r="L864">
        <f t="shared" si="104"/>
        <v>42</v>
      </c>
      <c r="M864" t="str">
        <f t="shared" si="105"/>
        <v>Versement aux autres œuvres sociales</v>
      </c>
    </row>
    <row r="865" spans="5:13" ht="15" customHeight="1" x14ac:dyDescent="0.25">
      <c r="E865" s="8" t="s">
        <v>832</v>
      </c>
      <c r="F865" s="2" t="s">
        <v>38</v>
      </c>
      <c r="G865" s="3" t="s">
        <v>38</v>
      </c>
      <c r="I865" t="str">
        <f t="shared" si="100"/>
        <v xml:space="preserve">6475  </v>
      </c>
      <c r="J865" t="str">
        <f t="shared" si="102"/>
        <v>6475</v>
      </c>
      <c r="K865">
        <f t="shared" si="103"/>
        <v>4</v>
      </c>
      <c r="L865">
        <f t="shared" si="104"/>
        <v>36</v>
      </c>
      <c r="M865" t="str">
        <f t="shared" si="105"/>
        <v>Médecine du travail, pharmacie</v>
      </c>
    </row>
    <row r="866" spans="5:13" ht="15" customHeight="1" x14ac:dyDescent="0.25">
      <c r="E866" s="8" t="s">
        <v>833</v>
      </c>
      <c r="F866" s="2" t="s">
        <v>38</v>
      </c>
      <c r="G866" s="3" t="s">
        <v>38</v>
      </c>
      <c r="I866" t="str">
        <f t="shared" si="100"/>
        <v xml:space="preserve">6478  </v>
      </c>
      <c r="J866" t="str">
        <f t="shared" si="102"/>
        <v>6478</v>
      </c>
      <c r="K866">
        <f t="shared" si="103"/>
        <v>4</v>
      </c>
      <c r="L866">
        <f t="shared" si="104"/>
        <v>12</v>
      </c>
      <c r="M866" t="str">
        <f t="shared" si="105"/>
        <v>Autres</v>
      </c>
    </row>
    <row r="867" spans="5:13" ht="15" customHeight="1" x14ac:dyDescent="0.25">
      <c r="E867" s="7" t="s">
        <v>834</v>
      </c>
      <c r="F867" s="2" t="s">
        <v>38</v>
      </c>
      <c r="G867" s="3" t="s">
        <v>38</v>
      </c>
      <c r="I867" t="str">
        <f t="shared" si="100"/>
        <v xml:space="preserve">648   </v>
      </c>
      <c r="J867" t="str">
        <f t="shared" si="102"/>
        <v>648</v>
      </c>
      <c r="K867">
        <f t="shared" si="103"/>
        <v>3</v>
      </c>
      <c r="L867">
        <f t="shared" si="104"/>
        <v>33</v>
      </c>
      <c r="M867" t="str">
        <f t="shared" si="105"/>
        <v>Autres charges de personnel</v>
      </c>
    </row>
    <row r="868" spans="5:13" ht="15" customHeight="1" x14ac:dyDescent="0.25">
      <c r="E868" s="8" t="s">
        <v>835</v>
      </c>
      <c r="F868" s="2" t="s">
        <v>38</v>
      </c>
      <c r="G868" s="3" t="s">
        <v>38</v>
      </c>
      <c r="I868" t="str">
        <f t="shared" si="100"/>
        <v xml:space="preserve">6481  </v>
      </c>
      <c r="J868" t="str">
        <f t="shared" si="102"/>
        <v>6481</v>
      </c>
      <c r="K868">
        <f t="shared" si="103"/>
        <v>4</v>
      </c>
      <c r="L868">
        <f t="shared" si="104"/>
        <v>61</v>
      </c>
      <c r="M868" t="str">
        <f t="shared" si="105"/>
        <v>Autres charges de personnel - Rémunérations, indemnités</v>
      </c>
    </row>
    <row r="869" spans="5:13" ht="15" customHeight="1" x14ac:dyDescent="0.25">
      <c r="E869" s="8" t="s">
        <v>836</v>
      </c>
      <c r="F869" s="2" t="s">
        <v>38</v>
      </c>
      <c r="G869" s="3" t="s">
        <v>38</v>
      </c>
      <c r="I869" t="str">
        <f t="shared" si="100"/>
        <v xml:space="preserve">6485  </v>
      </c>
      <c r="J869" t="str">
        <f t="shared" si="102"/>
        <v>6485</v>
      </c>
      <c r="K869">
        <f t="shared" si="103"/>
        <v>4</v>
      </c>
      <c r="L869">
        <f t="shared" si="104"/>
        <v>52</v>
      </c>
      <c r="M869" t="str">
        <f t="shared" si="105"/>
        <v>Autres charges de personnel - Charges sociales</v>
      </c>
    </row>
    <row r="870" spans="5:13" ht="15" customHeight="1" x14ac:dyDescent="0.25">
      <c r="E870" s="25" t="s">
        <v>837</v>
      </c>
      <c r="F870" s="26" t="s">
        <v>248</v>
      </c>
      <c r="G870" s="27" t="s">
        <v>248</v>
      </c>
      <c r="I870" t="str">
        <f>MID(E870,1,4)</f>
        <v xml:space="preserve">65  </v>
      </c>
      <c r="J870" t="str">
        <f t="shared" si="102"/>
        <v>65</v>
      </c>
      <c r="K870">
        <f t="shared" si="103"/>
        <v>2</v>
      </c>
      <c r="L870">
        <f t="shared" si="104"/>
        <v>39</v>
      </c>
      <c r="M870" t="str">
        <f t="shared" si="105"/>
        <v>AUTRES CHARGES DE GESTION COURANTE</v>
      </c>
    </row>
    <row r="871" spans="5:13" ht="15" customHeight="1" x14ac:dyDescent="0.25">
      <c r="E871" s="7" t="s">
        <v>838</v>
      </c>
      <c r="F871" s="2" t="s">
        <v>38</v>
      </c>
      <c r="G871" s="3" t="s">
        <v>38</v>
      </c>
      <c r="I871" t="str">
        <f t="shared" ref="I871:I872" si="107">MID(E871,1,4)</f>
        <v xml:space="preserve">651 </v>
      </c>
      <c r="J871" t="str">
        <f t="shared" si="102"/>
        <v>651</v>
      </c>
      <c r="K871">
        <f t="shared" si="103"/>
        <v>3</v>
      </c>
      <c r="L871">
        <f t="shared" si="104"/>
        <v>112</v>
      </c>
      <c r="M871" t="str">
        <f t="shared" si="105"/>
        <v>Redevances pour concessions, brevets, licences, marques, procédés, logiciels, droits et valeurs similaires</v>
      </c>
    </row>
    <row r="872" spans="5:13" ht="15" customHeight="1" x14ac:dyDescent="0.25">
      <c r="E872" s="7" t="s">
        <v>839</v>
      </c>
      <c r="F872" s="2" t="s">
        <v>38</v>
      </c>
      <c r="G872" s="3" t="s">
        <v>38</v>
      </c>
      <c r="I872" t="str">
        <f t="shared" si="107"/>
        <v xml:space="preserve">654 </v>
      </c>
      <c r="J872" t="str">
        <f t="shared" si="102"/>
        <v>654</v>
      </c>
      <c r="K872">
        <f t="shared" si="103"/>
        <v>3</v>
      </c>
      <c r="L872">
        <f t="shared" si="104"/>
        <v>40</v>
      </c>
      <c r="M872" t="str">
        <f t="shared" si="105"/>
        <v>Pertes sur créances irrécouvrables</v>
      </c>
    </row>
    <row r="873" spans="5:13" ht="15" customHeight="1" x14ac:dyDescent="0.25">
      <c r="E873" s="8" t="s">
        <v>840</v>
      </c>
      <c r="F873" s="2" t="s">
        <v>38</v>
      </c>
      <c r="G873" s="3" t="s">
        <v>38</v>
      </c>
      <c r="I873" t="str">
        <f t="shared" si="100"/>
        <v xml:space="preserve">6541  </v>
      </c>
      <c r="J873" t="str">
        <f t="shared" si="102"/>
        <v>6541</v>
      </c>
      <c r="K873">
        <f t="shared" si="103"/>
        <v>4</v>
      </c>
      <c r="L873">
        <f t="shared" si="104"/>
        <v>68</v>
      </c>
      <c r="M873" t="str">
        <f t="shared" si="105"/>
        <v>Pertes sur créances irrécouvrables par décision de l'organisme</v>
      </c>
    </row>
    <row r="874" spans="5:13" ht="15" customHeight="1" x14ac:dyDescent="0.25">
      <c r="E874" s="9" t="s">
        <v>841</v>
      </c>
      <c r="F874" s="2" t="s">
        <v>38</v>
      </c>
      <c r="G874" s="3" t="s">
        <v>38</v>
      </c>
      <c r="I874" t="str">
        <f t="shared" si="100"/>
        <v xml:space="preserve">65411 </v>
      </c>
      <c r="J874" t="str">
        <f t="shared" si="102"/>
        <v>65411</v>
      </c>
      <c r="K874">
        <f t="shared" si="103"/>
        <v>5</v>
      </c>
      <c r="L874">
        <f t="shared" si="104"/>
        <v>16</v>
      </c>
      <c r="M874" t="str">
        <f t="shared" si="105"/>
        <v>Locataires</v>
      </c>
    </row>
    <row r="875" spans="5:13" ht="15" customHeight="1" x14ac:dyDescent="0.25">
      <c r="E875" s="9" t="s">
        <v>842</v>
      </c>
      <c r="F875" s="2" t="s">
        <v>38</v>
      </c>
      <c r="G875" s="3" t="s">
        <v>38</v>
      </c>
      <c r="I875" t="str">
        <f t="shared" si="100"/>
        <v xml:space="preserve">65412 </v>
      </c>
      <c r="J875" t="str">
        <f t="shared" si="102"/>
        <v>65412</v>
      </c>
      <c r="K875">
        <f t="shared" si="103"/>
        <v>5</v>
      </c>
      <c r="L875">
        <f t="shared" si="104"/>
        <v>16</v>
      </c>
      <c r="M875" t="str">
        <f t="shared" si="105"/>
        <v>Acquéreurs</v>
      </c>
    </row>
    <row r="876" spans="5:13" ht="15" customHeight="1" x14ac:dyDescent="0.25">
      <c r="E876" s="9" t="s">
        <v>843</v>
      </c>
      <c r="F876" s="2" t="s">
        <v>38</v>
      </c>
      <c r="G876" s="3" t="s">
        <v>38</v>
      </c>
      <c r="I876" t="str">
        <f t="shared" si="100"/>
        <v xml:space="preserve">65415 </v>
      </c>
      <c r="J876" t="str">
        <f t="shared" si="102"/>
        <v>65415</v>
      </c>
      <c r="K876">
        <f t="shared" si="103"/>
        <v>5</v>
      </c>
      <c r="L876">
        <f t="shared" si="104"/>
        <v>58</v>
      </c>
      <c r="M876" t="str">
        <f t="shared" si="105"/>
        <v>Emprunteurs et locataires - acquéreurs/attributaires</v>
      </c>
    </row>
    <row r="877" spans="5:13" ht="15" customHeight="1" x14ac:dyDescent="0.25">
      <c r="E877" s="9" t="s">
        <v>844</v>
      </c>
      <c r="F877" s="2" t="s">
        <v>38</v>
      </c>
      <c r="G877" s="3" t="s">
        <v>38</v>
      </c>
      <c r="I877" t="str">
        <f t="shared" si="100"/>
        <v xml:space="preserve">65418 </v>
      </c>
      <c r="J877" t="str">
        <f t="shared" si="102"/>
        <v>65418</v>
      </c>
      <c r="K877">
        <f t="shared" si="103"/>
        <v>5</v>
      </c>
      <c r="L877">
        <f t="shared" si="104"/>
        <v>20</v>
      </c>
      <c r="M877" t="str">
        <f t="shared" si="105"/>
        <v>Autres clients</v>
      </c>
    </row>
    <row r="878" spans="5:13" ht="15" customHeight="1" x14ac:dyDescent="0.25">
      <c r="E878" s="8" t="s">
        <v>845</v>
      </c>
      <c r="F878" s="2" t="s">
        <v>38</v>
      </c>
      <c r="G878" s="3" t="s">
        <v>38</v>
      </c>
      <c r="I878" t="str">
        <f t="shared" si="100"/>
        <v xml:space="preserve">6542  </v>
      </c>
      <c r="J878" t="str">
        <f t="shared" si="102"/>
        <v>6542</v>
      </c>
      <c r="K878">
        <f t="shared" si="103"/>
        <v>4</v>
      </c>
      <c r="L878">
        <f t="shared" si="104"/>
        <v>81</v>
      </c>
      <c r="M878" t="str">
        <f t="shared" si="105"/>
        <v>Pertes sur créances irrécouvrables par décision du juge ou de la commission</v>
      </c>
    </row>
    <row r="879" spans="5:13" ht="15" customHeight="1" x14ac:dyDescent="0.25">
      <c r="E879" s="9" t="s">
        <v>846</v>
      </c>
      <c r="F879" s="2" t="s">
        <v>38</v>
      </c>
      <c r="G879" s="3" t="s">
        <v>38</v>
      </c>
      <c r="I879" t="str">
        <f t="shared" si="100"/>
        <v xml:space="preserve">65421 </v>
      </c>
      <c r="J879" t="str">
        <f t="shared" si="102"/>
        <v>65421</v>
      </c>
      <c r="K879">
        <f t="shared" si="103"/>
        <v>5</v>
      </c>
      <c r="L879">
        <f t="shared" si="104"/>
        <v>16</v>
      </c>
      <c r="M879" t="str">
        <f t="shared" si="105"/>
        <v>Locataires</v>
      </c>
    </row>
    <row r="880" spans="5:13" ht="15" customHeight="1" x14ac:dyDescent="0.25">
      <c r="E880" s="9" t="s">
        <v>847</v>
      </c>
      <c r="F880" s="2" t="s">
        <v>38</v>
      </c>
      <c r="G880" s="3" t="s">
        <v>38</v>
      </c>
      <c r="I880" t="str">
        <f t="shared" si="100"/>
        <v xml:space="preserve">65422 </v>
      </c>
      <c r="J880" t="str">
        <f t="shared" si="102"/>
        <v>65422</v>
      </c>
      <c r="K880">
        <f t="shared" si="103"/>
        <v>5</v>
      </c>
      <c r="L880">
        <f t="shared" si="104"/>
        <v>16</v>
      </c>
      <c r="M880" t="str">
        <f t="shared" si="105"/>
        <v>Acquéreurs</v>
      </c>
    </row>
    <row r="881" spans="5:13" ht="15" customHeight="1" x14ac:dyDescent="0.25">
      <c r="E881" s="9" t="s">
        <v>848</v>
      </c>
      <c r="F881" s="2" t="s">
        <v>38</v>
      </c>
      <c r="G881" s="3" t="s">
        <v>38</v>
      </c>
      <c r="I881" t="str">
        <f t="shared" si="100"/>
        <v xml:space="preserve">65425 </v>
      </c>
      <c r="J881" t="str">
        <f t="shared" si="102"/>
        <v>65425</v>
      </c>
      <c r="K881">
        <f t="shared" si="103"/>
        <v>5</v>
      </c>
      <c r="L881">
        <f t="shared" si="104"/>
        <v>58</v>
      </c>
      <c r="M881" t="str">
        <f t="shared" si="105"/>
        <v>Emprunteurs et locataires - acquéreurs/attributaires</v>
      </c>
    </row>
    <row r="882" spans="5:13" ht="15" customHeight="1" x14ac:dyDescent="0.25">
      <c r="E882" s="9" t="s">
        <v>849</v>
      </c>
      <c r="F882" s="2" t="s">
        <v>38</v>
      </c>
      <c r="G882" s="3" t="s">
        <v>38</v>
      </c>
      <c r="I882" t="str">
        <f t="shared" ref="I882:I945" si="108">MID(E882,1,6)</f>
        <v xml:space="preserve">65428 </v>
      </c>
      <c r="J882" t="str">
        <f t="shared" si="102"/>
        <v>65428</v>
      </c>
      <c r="K882">
        <f t="shared" si="103"/>
        <v>5</v>
      </c>
      <c r="L882">
        <f t="shared" si="104"/>
        <v>20</v>
      </c>
      <c r="M882" t="str">
        <f t="shared" si="105"/>
        <v>Autres clients</v>
      </c>
    </row>
    <row r="883" spans="5:13" ht="15" customHeight="1" x14ac:dyDescent="0.25">
      <c r="E883" s="7" t="s">
        <v>850</v>
      </c>
      <c r="F883" s="2" t="s">
        <v>38</v>
      </c>
      <c r="G883" s="3" t="s">
        <v>38</v>
      </c>
      <c r="I883" t="str">
        <f t="shared" si="108"/>
        <v xml:space="preserve">655   </v>
      </c>
      <c r="J883" t="str">
        <f t="shared" si="102"/>
        <v>655</v>
      </c>
      <c r="K883">
        <f t="shared" si="103"/>
        <v>3</v>
      </c>
      <c r="L883">
        <f t="shared" si="104"/>
        <v>62</v>
      </c>
      <c r="M883" t="str">
        <f t="shared" si="105"/>
        <v>Quotes-parts de résultat sur opérations faites en commun</v>
      </c>
    </row>
    <row r="884" spans="5:13" ht="15" customHeight="1" x14ac:dyDescent="0.25">
      <c r="E884" s="7" t="s">
        <v>851</v>
      </c>
      <c r="F884" s="2" t="s">
        <v>38</v>
      </c>
      <c r="G884" s="3" t="s">
        <v>38</v>
      </c>
      <c r="I884" t="str">
        <f t="shared" si="108"/>
        <v xml:space="preserve">658   </v>
      </c>
      <c r="J884" t="str">
        <f t="shared" si="102"/>
        <v>658</v>
      </c>
      <c r="K884">
        <f t="shared" si="103"/>
        <v>3</v>
      </c>
      <c r="L884">
        <f t="shared" si="104"/>
        <v>42</v>
      </c>
      <c r="M884" t="str">
        <f t="shared" si="105"/>
        <v>Charges diverses de gestion courante</v>
      </c>
    </row>
    <row r="885" spans="5:13" ht="15" customHeight="1" x14ac:dyDescent="0.25">
      <c r="E885" s="28" t="s">
        <v>852</v>
      </c>
      <c r="F885" s="29" t="s">
        <v>38</v>
      </c>
      <c r="G885" s="30" t="s">
        <v>38</v>
      </c>
      <c r="I885" t="str">
        <f>MID(E885,1,4)</f>
        <v xml:space="preserve">66  </v>
      </c>
      <c r="J885" t="str">
        <f t="shared" si="102"/>
        <v>66</v>
      </c>
      <c r="K885">
        <f t="shared" si="103"/>
        <v>2</v>
      </c>
      <c r="L885">
        <f t="shared" si="104"/>
        <v>24</v>
      </c>
      <c r="M885" t="str">
        <f t="shared" si="105"/>
        <v>CHARGES FINANCIÈRES</v>
      </c>
    </row>
    <row r="886" spans="5:13" ht="15" customHeight="1" x14ac:dyDescent="0.25">
      <c r="E886" s="7" t="s">
        <v>853</v>
      </c>
      <c r="F886" s="2" t="s">
        <v>38</v>
      </c>
      <c r="G886" s="3" t="s">
        <v>38</v>
      </c>
      <c r="I886" t="str">
        <f t="shared" ref="I886:I887" si="109">MID(E886,1,4)</f>
        <v xml:space="preserve">661 </v>
      </c>
      <c r="J886" t="str">
        <f t="shared" si="102"/>
        <v>661</v>
      </c>
      <c r="K886">
        <f t="shared" si="103"/>
        <v>3</v>
      </c>
      <c r="L886">
        <f t="shared" si="104"/>
        <v>23</v>
      </c>
      <c r="M886" t="str">
        <f t="shared" si="105"/>
        <v>Charges d'intérêts</v>
      </c>
    </row>
    <row r="887" spans="5:13" ht="15" customHeight="1" x14ac:dyDescent="0.25">
      <c r="E887" s="8" t="s">
        <v>854</v>
      </c>
      <c r="F887" s="2" t="s">
        <v>38</v>
      </c>
      <c r="G887" s="3" t="s">
        <v>38</v>
      </c>
      <c r="I887" t="str">
        <f t="shared" si="109"/>
        <v>6611</v>
      </c>
      <c r="J887" t="str">
        <f t="shared" si="102"/>
        <v>6611</v>
      </c>
      <c r="K887">
        <f t="shared" si="103"/>
        <v>4</v>
      </c>
      <c r="L887">
        <f t="shared" si="104"/>
        <v>37</v>
      </c>
      <c r="M887" t="str">
        <f t="shared" si="105"/>
        <v>Intérêts des emprunts et dettes</v>
      </c>
    </row>
    <row r="888" spans="5:13" ht="15" customHeight="1" x14ac:dyDescent="0.25">
      <c r="E888" s="9" t="s">
        <v>855</v>
      </c>
      <c r="F888" s="2" t="s">
        <v>38</v>
      </c>
      <c r="G888" s="3" t="s">
        <v>38</v>
      </c>
      <c r="I888" t="str">
        <f t="shared" si="108"/>
        <v xml:space="preserve">66111 </v>
      </c>
      <c r="J888" t="str">
        <f t="shared" si="102"/>
        <v>66111</v>
      </c>
      <c r="K888">
        <f t="shared" si="103"/>
        <v>5</v>
      </c>
      <c r="L888">
        <f t="shared" si="104"/>
        <v>24</v>
      </c>
      <c r="M888" t="str">
        <f t="shared" si="105"/>
        <v>Réserves foncières</v>
      </c>
    </row>
    <row r="889" spans="5:13" ht="15" customHeight="1" x14ac:dyDescent="0.25">
      <c r="E889" s="9" t="s">
        <v>856</v>
      </c>
      <c r="F889" s="2" t="s">
        <v>38</v>
      </c>
      <c r="G889" s="3" t="s">
        <v>38</v>
      </c>
      <c r="I889" t="str">
        <f t="shared" si="108"/>
        <v xml:space="preserve">66112 </v>
      </c>
      <c r="J889" t="str">
        <f t="shared" si="102"/>
        <v>66112</v>
      </c>
      <c r="K889">
        <f t="shared" si="103"/>
        <v>5</v>
      </c>
      <c r="L889">
        <f t="shared" si="104"/>
        <v>26</v>
      </c>
      <c r="M889" t="str">
        <f t="shared" si="105"/>
        <v>Opérations locatives</v>
      </c>
    </row>
    <row r="890" spans="5:13" ht="15" customHeight="1" x14ac:dyDescent="0.25">
      <c r="E890" s="11" t="s">
        <v>857</v>
      </c>
      <c r="F890" s="2" t="s">
        <v>38</v>
      </c>
      <c r="G890" s="3" t="s">
        <v>38</v>
      </c>
      <c r="I890" t="str">
        <f t="shared" si="108"/>
        <v>661121</v>
      </c>
      <c r="J890" t="str">
        <f t="shared" si="102"/>
        <v>661121</v>
      </c>
      <c r="K890">
        <f t="shared" si="103"/>
        <v>6</v>
      </c>
      <c r="L890">
        <f t="shared" si="104"/>
        <v>77</v>
      </c>
      <c r="M890" t="str">
        <f t="shared" si="105"/>
        <v>Opérations locatives (neuf et amélioration) – Crédits-relais - avances</v>
      </c>
    </row>
    <row r="891" spans="5:13" ht="15" customHeight="1" x14ac:dyDescent="0.25">
      <c r="E891" s="21" t="s">
        <v>858</v>
      </c>
      <c r="F891" s="2" t="s">
        <v>38</v>
      </c>
      <c r="G891" s="3" t="s">
        <v>38</v>
      </c>
      <c r="I891" t="str">
        <f>MID(E891,1,7)</f>
        <v xml:space="preserve">661122 </v>
      </c>
      <c r="J891" t="str">
        <f t="shared" si="102"/>
        <v>661122</v>
      </c>
      <c r="K891">
        <f t="shared" si="103"/>
        <v>6</v>
      </c>
      <c r="L891">
        <f t="shared" si="104"/>
        <v>51</v>
      </c>
      <c r="M891" t="str">
        <f t="shared" si="105"/>
        <v>Opérations locatives - Financement définitif</v>
      </c>
    </row>
    <row r="892" spans="5:13" ht="15" customHeight="1" x14ac:dyDescent="0.25">
      <c r="E892" s="31" t="s">
        <v>859</v>
      </c>
      <c r="F892" s="2" t="s">
        <v>38</v>
      </c>
      <c r="G892" s="3" t="s">
        <v>38</v>
      </c>
      <c r="I892" t="str">
        <f t="shared" ref="I892:I894" si="110">MID(E892,1,7)</f>
        <v>6611221</v>
      </c>
      <c r="J892" t="str">
        <f t="shared" si="102"/>
        <v>6611221</v>
      </c>
      <c r="K892">
        <f t="shared" si="103"/>
        <v>7</v>
      </c>
      <c r="L892">
        <f t="shared" si="104"/>
        <v>75</v>
      </c>
      <c r="M892" t="str">
        <f t="shared" si="105"/>
        <v>Opérations locatives (neuf et amélioration) - Financement définitif</v>
      </c>
    </row>
    <row r="893" spans="5:13" ht="15" customHeight="1" x14ac:dyDescent="0.25">
      <c r="E893" s="31" t="s">
        <v>860</v>
      </c>
      <c r="F893" s="2" t="s">
        <v>38</v>
      </c>
      <c r="G893" s="3" t="s">
        <v>38</v>
      </c>
      <c r="I893" t="str">
        <f t="shared" si="110"/>
        <v>6611222</v>
      </c>
      <c r="J893" t="str">
        <f t="shared" si="102"/>
        <v>6611222</v>
      </c>
      <c r="K893">
        <f t="shared" si="103"/>
        <v>7</v>
      </c>
      <c r="L893">
        <f t="shared" si="104"/>
        <v>47</v>
      </c>
      <c r="M893" t="str">
        <f t="shared" si="105"/>
        <v>Opérations locatives démolies ou cédées</v>
      </c>
    </row>
    <row r="894" spans="5:13" ht="15" customHeight="1" x14ac:dyDescent="0.25">
      <c r="E894" s="21" t="s">
        <v>861</v>
      </c>
      <c r="F894" s="2" t="s">
        <v>38</v>
      </c>
      <c r="G894" s="3" t="s">
        <v>38</v>
      </c>
      <c r="I894" t="str">
        <f t="shared" si="110"/>
        <v xml:space="preserve">661123 </v>
      </c>
      <c r="J894" t="str">
        <f t="shared" si="102"/>
        <v>661123</v>
      </c>
      <c r="K894">
        <f t="shared" si="103"/>
        <v>6</v>
      </c>
      <c r="L894">
        <f t="shared" si="104"/>
        <v>29</v>
      </c>
      <c r="M894" t="str">
        <f t="shared" si="105"/>
        <v>Intérêts compensateurs</v>
      </c>
    </row>
    <row r="895" spans="5:13" ht="15" customHeight="1" x14ac:dyDescent="0.25">
      <c r="E895" s="21" t="s">
        <v>862</v>
      </c>
      <c r="F895" s="2" t="s">
        <v>38</v>
      </c>
      <c r="G895" s="3" t="s">
        <v>38</v>
      </c>
      <c r="I895" t="str">
        <f t="shared" si="108"/>
        <v>661124</v>
      </c>
      <c r="J895" t="str">
        <f t="shared" si="102"/>
        <v>661124</v>
      </c>
      <c r="K895">
        <f t="shared" si="103"/>
        <v>6</v>
      </c>
      <c r="L895">
        <f t="shared" si="104"/>
        <v>47</v>
      </c>
      <c r="M895" t="str">
        <f t="shared" si="105"/>
        <v>Intérêts de préfinancement consolidables</v>
      </c>
    </row>
    <row r="896" spans="5:13" ht="15" customHeight="1" x14ac:dyDescent="0.25">
      <c r="E896" s="9" t="s">
        <v>863</v>
      </c>
      <c r="F896" s="2" t="s">
        <v>38</v>
      </c>
      <c r="G896" s="3" t="s">
        <v>38</v>
      </c>
      <c r="I896" t="str">
        <f t="shared" si="108"/>
        <v xml:space="preserve">66114 </v>
      </c>
      <c r="J896" t="str">
        <f t="shared" si="102"/>
        <v>66114</v>
      </c>
      <c r="K896">
        <f t="shared" si="103"/>
        <v>5</v>
      </c>
      <c r="L896">
        <f t="shared" si="104"/>
        <v>66</v>
      </c>
      <c r="M896" t="str">
        <f t="shared" si="105"/>
        <v>Accession à la propriété - Financement de stocks immobiliers</v>
      </c>
    </row>
    <row r="897" spans="5:13" ht="15" customHeight="1" x14ac:dyDescent="0.25">
      <c r="E897" s="14" t="s">
        <v>864</v>
      </c>
      <c r="F897" s="2" t="s">
        <v>38</v>
      </c>
      <c r="G897" s="3" t="s">
        <v>38</v>
      </c>
      <c r="I897" t="str">
        <f t="shared" si="108"/>
        <v>661141</v>
      </c>
      <c r="J897" t="str">
        <f t="shared" si="102"/>
        <v>661141</v>
      </c>
      <c r="K897">
        <f t="shared" si="103"/>
        <v>6</v>
      </c>
      <c r="L897">
        <f t="shared" si="104"/>
        <v>37</v>
      </c>
      <c r="M897" t="str">
        <f t="shared" si="105"/>
        <v>Emprunts en location-accession</v>
      </c>
    </row>
    <row r="898" spans="5:13" ht="15" customHeight="1" x14ac:dyDescent="0.25">
      <c r="E898" s="14" t="s">
        <v>865</v>
      </c>
      <c r="F898" s="2" t="s">
        <v>38</v>
      </c>
      <c r="G898" s="3" t="s">
        <v>38</v>
      </c>
      <c r="I898" t="str">
        <f t="shared" si="108"/>
        <v>661142</v>
      </c>
      <c r="J898" t="str">
        <f t="shared" si="102"/>
        <v>661142</v>
      </c>
      <c r="K898">
        <f t="shared" si="103"/>
        <v>6</v>
      </c>
      <c r="L898">
        <f t="shared" si="104"/>
        <v>22</v>
      </c>
      <c r="M898" t="str">
        <f t="shared" si="105"/>
        <v>Autres emprunts</v>
      </c>
    </row>
    <row r="899" spans="5:13" ht="15" customHeight="1" x14ac:dyDescent="0.25">
      <c r="E899" s="9" t="s">
        <v>866</v>
      </c>
      <c r="F899" s="2" t="s">
        <v>38</v>
      </c>
      <c r="G899" s="3" t="s">
        <v>38</v>
      </c>
      <c r="I899" t="str">
        <f t="shared" si="108"/>
        <v xml:space="preserve">66115 </v>
      </c>
      <c r="J899" t="str">
        <f t="shared" si="102"/>
        <v>66115</v>
      </c>
      <c r="K899">
        <f t="shared" si="103"/>
        <v>5</v>
      </c>
      <c r="L899">
        <f t="shared" si="104"/>
        <v>33</v>
      </c>
      <c r="M899" t="str">
        <f t="shared" si="105"/>
        <v>Gestion de prêts, accession</v>
      </c>
    </row>
    <row r="900" spans="5:13" ht="15" customHeight="1" x14ac:dyDescent="0.25">
      <c r="E900" s="9" t="s">
        <v>867</v>
      </c>
      <c r="F900" s="2" t="s">
        <v>38</v>
      </c>
      <c r="G900" s="3" t="s">
        <v>38</v>
      </c>
      <c r="I900" t="str">
        <f t="shared" si="108"/>
        <v xml:space="preserve">66116 </v>
      </c>
      <c r="J900" t="str">
        <f t="shared" ref="J900:J963" si="111">TRIM(I900)</f>
        <v>66116</v>
      </c>
      <c r="K900">
        <f t="shared" ref="K900:K963" si="112">LEN(J900)</f>
        <v>5</v>
      </c>
      <c r="L900">
        <f t="shared" ref="L900:L963" si="113">LEN(E900)</f>
        <v>30</v>
      </c>
      <c r="M900" t="str">
        <f t="shared" ref="M900:M963" si="114">TRIM(RIGHT(E900,(L900-K900)))</f>
        <v>Opérations d'aménagement</v>
      </c>
    </row>
    <row r="901" spans="5:13" ht="15" customHeight="1" x14ac:dyDescent="0.25">
      <c r="E901" s="9" t="s">
        <v>868</v>
      </c>
      <c r="F901" s="2" t="s">
        <v>38</v>
      </c>
      <c r="G901" s="3" t="s">
        <v>38</v>
      </c>
      <c r="I901" t="str">
        <f t="shared" si="108"/>
        <v xml:space="preserve">66117 </v>
      </c>
      <c r="J901" t="str">
        <f t="shared" si="111"/>
        <v>66117</v>
      </c>
      <c r="K901">
        <f t="shared" si="112"/>
        <v>5</v>
      </c>
      <c r="L901">
        <f t="shared" si="113"/>
        <v>30</v>
      </c>
      <c r="M901" t="str">
        <f t="shared" si="114"/>
        <v>Bâtiments administratifs</v>
      </c>
    </row>
    <row r="902" spans="5:13" ht="15" customHeight="1" x14ac:dyDescent="0.25">
      <c r="E902" s="9" t="s">
        <v>869</v>
      </c>
      <c r="F902" s="2" t="s">
        <v>38</v>
      </c>
      <c r="G902" s="3" t="s">
        <v>38</v>
      </c>
      <c r="I902" t="str">
        <f t="shared" si="108"/>
        <v xml:space="preserve">66118 </v>
      </c>
      <c r="J902" t="str">
        <f t="shared" si="111"/>
        <v>66118</v>
      </c>
      <c r="K902">
        <f t="shared" si="112"/>
        <v>5</v>
      </c>
      <c r="L902">
        <f t="shared" si="113"/>
        <v>25</v>
      </c>
      <c r="M902" t="str">
        <f t="shared" si="114"/>
        <v>Autres destinations</v>
      </c>
    </row>
    <row r="903" spans="5:13" ht="15" customHeight="1" x14ac:dyDescent="0.25">
      <c r="E903" s="9" t="s">
        <v>870</v>
      </c>
      <c r="F903" s="2" t="s">
        <v>38</v>
      </c>
      <c r="G903" s="3" t="s">
        <v>38</v>
      </c>
      <c r="I903" t="str">
        <f t="shared" si="108"/>
        <v xml:space="preserve">66119 </v>
      </c>
      <c r="J903" t="str">
        <f t="shared" si="111"/>
        <v>66119</v>
      </c>
      <c r="K903">
        <f t="shared" si="112"/>
        <v>5</v>
      </c>
      <c r="L903">
        <f t="shared" si="113"/>
        <v>38</v>
      </c>
      <c r="M903" t="str">
        <f t="shared" si="114"/>
        <v>Opération en bail réel solidaire</v>
      </c>
    </row>
    <row r="904" spans="5:13" ht="15" customHeight="1" x14ac:dyDescent="0.25">
      <c r="E904" s="8" t="s">
        <v>871</v>
      </c>
      <c r="F904" s="2" t="s">
        <v>38</v>
      </c>
      <c r="G904" s="3" t="s">
        <v>38</v>
      </c>
      <c r="I904" t="str">
        <f t="shared" si="108"/>
        <v xml:space="preserve">6616  </v>
      </c>
      <c r="J904" t="str">
        <f t="shared" si="111"/>
        <v>6616</v>
      </c>
      <c r="K904">
        <f t="shared" si="112"/>
        <v>4</v>
      </c>
      <c r="L904">
        <f t="shared" si="113"/>
        <v>24</v>
      </c>
      <c r="M904" t="str">
        <f t="shared" si="114"/>
        <v>Intérêts bancaires</v>
      </c>
    </row>
    <row r="905" spans="5:13" ht="15" customHeight="1" x14ac:dyDescent="0.25">
      <c r="E905" s="7" t="s">
        <v>872</v>
      </c>
      <c r="F905" s="2" t="s">
        <v>38</v>
      </c>
      <c r="G905" s="3" t="s">
        <v>38</v>
      </c>
      <c r="I905" t="str">
        <f t="shared" si="108"/>
        <v xml:space="preserve">664   </v>
      </c>
      <c r="J905" t="str">
        <f t="shared" si="111"/>
        <v>664</v>
      </c>
      <c r="K905">
        <f t="shared" si="112"/>
        <v>3</v>
      </c>
      <c r="L905">
        <f t="shared" si="113"/>
        <v>52</v>
      </c>
      <c r="M905" t="str">
        <f t="shared" si="114"/>
        <v>Pertes sur créances liées à des participations</v>
      </c>
    </row>
    <row r="906" spans="5:13" ht="15" customHeight="1" x14ac:dyDescent="0.25">
      <c r="E906" s="7" t="s">
        <v>873</v>
      </c>
      <c r="F906" s="17"/>
      <c r="G906" s="3" t="s">
        <v>38</v>
      </c>
      <c r="I906" t="str">
        <f t="shared" si="108"/>
        <v xml:space="preserve">665   </v>
      </c>
      <c r="J906" t="str">
        <f t="shared" si="111"/>
        <v>665</v>
      </c>
      <c r="K906">
        <f t="shared" si="112"/>
        <v>3</v>
      </c>
      <c r="L906">
        <f t="shared" si="113"/>
        <v>24</v>
      </c>
      <c r="M906" t="str">
        <f t="shared" si="114"/>
        <v>Escomptes accordés</v>
      </c>
    </row>
    <row r="907" spans="5:13" ht="15" customHeight="1" x14ac:dyDescent="0.25">
      <c r="E907" s="7" t="s">
        <v>874</v>
      </c>
      <c r="F907" s="2" t="s">
        <v>38</v>
      </c>
      <c r="G907" s="3" t="s">
        <v>38</v>
      </c>
      <c r="I907" t="str">
        <f t="shared" si="108"/>
        <v xml:space="preserve">666   </v>
      </c>
      <c r="J907" t="str">
        <f t="shared" si="111"/>
        <v>666</v>
      </c>
      <c r="K907">
        <f t="shared" si="112"/>
        <v>3</v>
      </c>
      <c r="L907">
        <f t="shared" si="113"/>
        <v>22</v>
      </c>
      <c r="M907" t="str">
        <f t="shared" si="114"/>
        <v>Pertes de change</v>
      </c>
    </row>
    <row r="908" spans="5:13" ht="15" customHeight="1" x14ac:dyDescent="0.25">
      <c r="E908" s="7" t="s">
        <v>875</v>
      </c>
      <c r="F908" s="2" t="s">
        <v>38</v>
      </c>
      <c r="G908" s="3" t="s">
        <v>38</v>
      </c>
      <c r="I908" t="str">
        <f t="shared" si="108"/>
        <v xml:space="preserve">667   </v>
      </c>
      <c r="J908" t="str">
        <f t="shared" si="111"/>
        <v>667</v>
      </c>
      <c r="K908">
        <f t="shared" si="112"/>
        <v>3</v>
      </c>
      <c r="L908">
        <f t="shared" si="113"/>
        <v>68</v>
      </c>
      <c r="M908" t="str">
        <f t="shared" si="114"/>
        <v>Charges nettes sur cessions de valeurs mobilières de placement</v>
      </c>
    </row>
    <row r="909" spans="5:13" ht="15" customHeight="1" x14ac:dyDescent="0.25">
      <c r="E909" s="7" t="s">
        <v>876</v>
      </c>
      <c r="F909" s="2" t="s">
        <v>38</v>
      </c>
      <c r="G909" s="3" t="s">
        <v>38</v>
      </c>
      <c r="I909" t="str">
        <f t="shared" si="108"/>
        <v xml:space="preserve">668   </v>
      </c>
      <c r="J909" t="str">
        <f t="shared" si="111"/>
        <v>668</v>
      </c>
      <c r="K909">
        <f t="shared" si="112"/>
        <v>3</v>
      </c>
      <c r="L909">
        <f t="shared" si="113"/>
        <v>32</v>
      </c>
      <c r="M909" t="str">
        <f t="shared" si="114"/>
        <v>Autres charges financières</v>
      </c>
    </row>
    <row r="910" spans="5:13" ht="15" customHeight="1" x14ac:dyDescent="0.25">
      <c r="E910" s="8" t="s">
        <v>877</v>
      </c>
      <c r="F910" s="2" t="s">
        <v>38</v>
      </c>
      <c r="G910" s="3" t="s">
        <v>38</v>
      </c>
      <c r="I910" t="str">
        <f t="shared" si="108"/>
        <v xml:space="preserve">6681  </v>
      </c>
      <c r="J910" t="str">
        <f t="shared" si="111"/>
        <v>6681</v>
      </c>
      <c r="K910">
        <f t="shared" si="112"/>
        <v>4</v>
      </c>
      <c r="L910">
        <f t="shared" si="113"/>
        <v>58</v>
      </c>
      <c r="M910" t="str">
        <f t="shared" si="114"/>
        <v>Mali provenant de clauses d'indexation des emprunts</v>
      </c>
    </row>
    <row r="911" spans="5:13" ht="15" customHeight="1" x14ac:dyDescent="0.25">
      <c r="E911" s="8" t="s">
        <v>878</v>
      </c>
      <c r="F911" s="2" t="s">
        <v>38</v>
      </c>
      <c r="G911" s="3" t="s">
        <v>38</v>
      </c>
      <c r="I911" t="str">
        <f t="shared" si="108"/>
        <v xml:space="preserve">6688  </v>
      </c>
      <c r="J911" t="str">
        <f t="shared" si="111"/>
        <v>6688</v>
      </c>
      <c r="K911">
        <f t="shared" si="112"/>
        <v>4</v>
      </c>
      <c r="L911">
        <f t="shared" si="113"/>
        <v>12</v>
      </c>
      <c r="M911" t="str">
        <f t="shared" si="114"/>
        <v>Autres</v>
      </c>
    </row>
    <row r="912" spans="5:13" ht="15" customHeight="1" x14ac:dyDescent="0.25">
      <c r="E912" s="25" t="s">
        <v>879</v>
      </c>
      <c r="F912" s="26" t="s">
        <v>248</v>
      </c>
      <c r="G912" s="27" t="s">
        <v>248</v>
      </c>
      <c r="I912" t="str">
        <f>MID(E912,1,4)</f>
        <v xml:space="preserve">67  </v>
      </c>
      <c r="J912" t="str">
        <f t="shared" si="111"/>
        <v>67</v>
      </c>
      <c r="K912">
        <f t="shared" si="112"/>
        <v>2</v>
      </c>
      <c r="L912">
        <f t="shared" si="113"/>
        <v>28</v>
      </c>
      <c r="M912" t="str">
        <f t="shared" si="114"/>
        <v>CHARGES EXCEPTIONNELLES</v>
      </c>
    </row>
    <row r="913" spans="5:13" ht="15" customHeight="1" x14ac:dyDescent="0.25">
      <c r="E913" s="7" t="s">
        <v>880</v>
      </c>
      <c r="F913" s="2" t="s">
        <v>38</v>
      </c>
      <c r="G913" s="3" t="s">
        <v>38</v>
      </c>
      <c r="I913" t="str">
        <f t="shared" si="108"/>
        <v xml:space="preserve">671   </v>
      </c>
      <c r="J913" t="str">
        <f t="shared" si="111"/>
        <v>671</v>
      </c>
      <c r="K913">
        <f t="shared" si="112"/>
        <v>3</v>
      </c>
      <c r="L913">
        <f t="shared" si="113"/>
        <v>55</v>
      </c>
      <c r="M913" t="str">
        <f t="shared" si="114"/>
        <v>Charges exceptionnelles sur opérations de gestion</v>
      </c>
    </row>
    <row r="914" spans="5:13" ht="15" customHeight="1" x14ac:dyDescent="0.25">
      <c r="E914" s="8" t="s">
        <v>881</v>
      </c>
      <c r="F914" s="2" t="s">
        <v>38</v>
      </c>
      <c r="G914" s="3" t="s">
        <v>38</v>
      </c>
      <c r="I914" t="str">
        <f t="shared" si="108"/>
        <v xml:space="preserve">6711  </v>
      </c>
      <c r="J914" t="str">
        <f t="shared" si="111"/>
        <v>6711</v>
      </c>
      <c r="K914">
        <f t="shared" si="112"/>
        <v>4</v>
      </c>
      <c r="L914">
        <f t="shared" si="113"/>
        <v>89</v>
      </c>
      <c r="M914" t="str">
        <f t="shared" si="114"/>
        <v>Intérêts moratoires et pénalités sur marchés (et dédits payés sur achats et ventes)</v>
      </c>
    </row>
    <row r="915" spans="5:13" ht="15" customHeight="1" x14ac:dyDescent="0.25">
      <c r="E915" s="8" t="s">
        <v>882</v>
      </c>
      <c r="F915" s="2" t="s">
        <v>38</v>
      </c>
      <c r="G915" s="3" t="s">
        <v>38</v>
      </c>
      <c r="I915" t="str">
        <f t="shared" si="108"/>
        <v xml:space="preserve">6712  </v>
      </c>
      <c r="J915" t="str">
        <f t="shared" si="111"/>
        <v>6712</v>
      </c>
      <c r="K915">
        <f t="shared" si="112"/>
        <v>4</v>
      </c>
      <c r="L915">
        <f t="shared" si="113"/>
        <v>44</v>
      </c>
      <c r="M915" t="str">
        <f t="shared" si="114"/>
        <v>Pénalités, amendes fiscales et pénales</v>
      </c>
    </row>
    <row r="916" spans="5:13" ht="15" customHeight="1" x14ac:dyDescent="0.25">
      <c r="E916" s="8" t="s">
        <v>883</v>
      </c>
      <c r="F916" s="17"/>
      <c r="G916" s="3" t="s">
        <v>38</v>
      </c>
      <c r="I916" t="str">
        <f t="shared" si="108"/>
        <v xml:space="preserve">6713  </v>
      </c>
      <c r="J916" t="str">
        <f t="shared" si="111"/>
        <v>6713</v>
      </c>
      <c r="K916">
        <f t="shared" si="112"/>
        <v>4</v>
      </c>
      <c r="L916">
        <f t="shared" si="113"/>
        <v>23</v>
      </c>
      <c r="M916" t="str">
        <f t="shared" si="114"/>
        <v>Dons, libéralités</v>
      </c>
    </row>
    <row r="917" spans="5:13" ht="15" customHeight="1" x14ac:dyDescent="0.25">
      <c r="E917" s="8" t="s">
        <v>884</v>
      </c>
      <c r="F917" s="2" t="s">
        <v>38</v>
      </c>
      <c r="G917" s="3" t="s">
        <v>38</v>
      </c>
      <c r="I917" t="str">
        <f t="shared" si="108"/>
        <v xml:space="preserve">6714  </v>
      </c>
      <c r="J917" t="str">
        <f t="shared" si="111"/>
        <v>6714</v>
      </c>
      <c r="K917">
        <f t="shared" si="112"/>
        <v>4</v>
      </c>
      <c r="L917">
        <f t="shared" si="113"/>
        <v>54</v>
      </c>
      <c r="M917" t="str">
        <f t="shared" si="114"/>
        <v>Créances devenues irrécouvrables dans l'exercice</v>
      </c>
    </row>
    <row r="918" spans="5:13" ht="15" customHeight="1" x14ac:dyDescent="0.25">
      <c r="E918" s="8" t="s">
        <v>885</v>
      </c>
      <c r="F918" s="2" t="s">
        <v>38</v>
      </c>
      <c r="G918" s="3" t="s">
        <v>38</v>
      </c>
      <c r="I918" t="str">
        <f>MID(E918,1,4)</f>
        <v>6715</v>
      </c>
      <c r="J918" t="str">
        <f t="shared" si="111"/>
        <v>6715</v>
      </c>
      <c r="K918">
        <f t="shared" si="112"/>
        <v>4</v>
      </c>
      <c r="L918">
        <f t="shared" si="113"/>
        <v>26</v>
      </c>
      <c r="M918" t="str">
        <f t="shared" si="114"/>
        <v>Subventions accordées</v>
      </c>
    </row>
    <row r="919" spans="5:13" ht="15" customHeight="1" x14ac:dyDescent="0.25">
      <c r="E919" s="8" t="s">
        <v>886</v>
      </c>
      <c r="F919" s="2" t="s">
        <v>38</v>
      </c>
      <c r="G919" s="3" t="s">
        <v>38</v>
      </c>
      <c r="I919" t="str">
        <f t="shared" ref="I919:I920" si="115">MID(E919,1,4)</f>
        <v>6717</v>
      </c>
      <c r="J919" t="str">
        <f t="shared" si="111"/>
        <v>6717</v>
      </c>
      <c r="K919">
        <f t="shared" si="112"/>
        <v>4</v>
      </c>
      <c r="L919">
        <f t="shared" si="113"/>
        <v>20</v>
      </c>
      <c r="M919" t="str">
        <f t="shared" si="114"/>
        <v>Rappel d'impôts</v>
      </c>
    </row>
    <row r="920" spans="5:13" ht="15" customHeight="1" x14ac:dyDescent="0.25">
      <c r="E920" s="8" t="s">
        <v>887</v>
      </c>
      <c r="F920" s="2" t="s">
        <v>38</v>
      </c>
      <c r="G920" s="3" t="s">
        <v>38</v>
      </c>
      <c r="I920" t="str">
        <f t="shared" si="115"/>
        <v>6718</v>
      </c>
      <c r="J920" t="str">
        <f t="shared" si="111"/>
        <v>6718</v>
      </c>
      <c r="K920">
        <f t="shared" si="112"/>
        <v>4</v>
      </c>
      <c r="L920">
        <f t="shared" si="113"/>
        <v>61</v>
      </c>
      <c r="M920" t="str">
        <f t="shared" si="114"/>
        <v>Autres charges exceptionnelles sur opérations de gestion</v>
      </c>
    </row>
    <row r="921" spans="5:13" ht="15" customHeight="1" x14ac:dyDescent="0.25">
      <c r="E921" s="9" t="s">
        <v>888</v>
      </c>
      <c r="F921" s="2" t="s">
        <v>38</v>
      </c>
      <c r="G921" s="3" t="s">
        <v>38</v>
      </c>
      <c r="I921" t="str">
        <f t="shared" si="108"/>
        <v xml:space="preserve">67182 </v>
      </c>
      <c r="J921" t="str">
        <f t="shared" si="111"/>
        <v>67182</v>
      </c>
      <c r="K921">
        <f t="shared" si="112"/>
        <v>5</v>
      </c>
      <c r="L921">
        <f t="shared" si="113"/>
        <v>79</v>
      </c>
      <c r="M921" t="str">
        <f t="shared" si="114"/>
        <v>Frais de montage et de commercialisation sur vente d'immeubles de rapport</v>
      </c>
    </row>
    <row r="922" spans="5:13" ht="15" customHeight="1" x14ac:dyDescent="0.25">
      <c r="E922" s="9" t="s">
        <v>889</v>
      </c>
      <c r="F922" s="2" t="s">
        <v>38</v>
      </c>
      <c r="G922" s="3" t="s">
        <v>38</v>
      </c>
      <c r="I922" t="str">
        <f t="shared" si="108"/>
        <v xml:space="preserve">67188 </v>
      </c>
      <c r="J922" t="str">
        <f t="shared" si="111"/>
        <v>67188</v>
      </c>
      <c r="K922">
        <f t="shared" si="112"/>
        <v>5</v>
      </c>
      <c r="L922">
        <f t="shared" si="113"/>
        <v>12</v>
      </c>
      <c r="M922" t="str">
        <f t="shared" si="114"/>
        <v>Autres</v>
      </c>
    </row>
    <row r="923" spans="5:13" ht="15" customHeight="1" x14ac:dyDescent="0.25">
      <c r="E923" s="7" t="s">
        <v>890</v>
      </c>
      <c r="F923" s="2" t="s">
        <v>38</v>
      </c>
      <c r="G923" s="3" t="s">
        <v>38</v>
      </c>
      <c r="I923" t="str">
        <f t="shared" si="108"/>
        <v xml:space="preserve">672   </v>
      </c>
      <c r="J923" t="str">
        <f t="shared" si="111"/>
        <v>672</v>
      </c>
      <c r="K923">
        <f t="shared" si="112"/>
        <v>3</v>
      </c>
      <c r="L923">
        <f t="shared" si="113"/>
        <v>38</v>
      </c>
      <c r="M923" t="str">
        <f t="shared" si="114"/>
        <v>Charges sur exercices antérieurs</v>
      </c>
    </row>
    <row r="924" spans="5:13" ht="15" customHeight="1" x14ac:dyDescent="0.25">
      <c r="E924" s="7" t="s">
        <v>891</v>
      </c>
      <c r="F924" s="2" t="s">
        <v>38</v>
      </c>
      <c r="G924" s="3" t="s">
        <v>38</v>
      </c>
      <c r="I924" t="str">
        <f>MID(E924,1,4)</f>
        <v xml:space="preserve">675 </v>
      </c>
      <c r="J924" t="str">
        <f t="shared" si="111"/>
        <v>675</v>
      </c>
      <c r="K924">
        <f t="shared" si="112"/>
        <v>3</v>
      </c>
      <c r="L924">
        <f t="shared" si="113"/>
        <v>73</v>
      </c>
      <c r="M924" t="str">
        <f t="shared" si="114"/>
        <v>Valeurs comptables des éléments d'actif cédés, démolis, mis au rebut</v>
      </c>
    </row>
    <row r="925" spans="5:13" ht="15" customHeight="1" x14ac:dyDescent="0.25">
      <c r="E925" s="8" t="s">
        <v>892</v>
      </c>
      <c r="F925" s="2" t="s">
        <v>38</v>
      </c>
      <c r="G925" s="3" t="s">
        <v>38</v>
      </c>
      <c r="I925" t="str">
        <f t="shared" ref="I925:I926" si="116">MID(E925,1,4)</f>
        <v>6751</v>
      </c>
      <c r="J925" t="str">
        <f t="shared" si="111"/>
        <v>6751</v>
      </c>
      <c r="K925">
        <f t="shared" si="112"/>
        <v>4</v>
      </c>
      <c r="L925">
        <f t="shared" si="113"/>
        <v>35</v>
      </c>
      <c r="M925" t="str">
        <f t="shared" si="114"/>
        <v>Immobilisations incorporelles</v>
      </c>
    </row>
    <row r="926" spans="5:13" ht="15" customHeight="1" x14ac:dyDescent="0.25">
      <c r="E926" s="8" t="s">
        <v>893</v>
      </c>
      <c r="F926" s="2" t="s">
        <v>38</v>
      </c>
      <c r="G926" s="3" t="s">
        <v>38</v>
      </c>
      <c r="I926" t="str">
        <f t="shared" si="116"/>
        <v>6752</v>
      </c>
      <c r="J926" t="str">
        <f t="shared" si="111"/>
        <v>6752</v>
      </c>
      <c r="K926">
        <f t="shared" si="112"/>
        <v>4</v>
      </c>
      <c r="L926">
        <f t="shared" si="113"/>
        <v>33</v>
      </c>
      <c r="M926" t="str">
        <f t="shared" si="114"/>
        <v>Immobilisations corporelles</v>
      </c>
    </row>
    <row r="927" spans="5:13" ht="15" customHeight="1" x14ac:dyDescent="0.25">
      <c r="E927" s="9" t="s">
        <v>894</v>
      </c>
      <c r="F927" s="2" t="s">
        <v>38</v>
      </c>
      <c r="G927" s="3" t="s">
        <v>38</v>
      </c>
      <c r="I927" t="str">
        <f t="shared" si="108"/>
        <v xml:space="preserve">67521 </v>
      </c>
      <c r="J927" t="str">
        <f t="shared" si="111"/>
        <v>67521</v>
      </c>
      <c r="K927">
        <f t="shared" si="112"/>
        <v>5</v>
      </c>
      <c r="L927">
        <f t="shared" si="113"/>
        <v>26</v>
      </c>
      <c r="M927" t="str">
        <f t="shared" si="114"/>
        <v>Composants remplacés</v>
      </c>
    </row>
    <row r="928" spans="5:13" ht="15" customHeight="1" x14ac:dyDescent="0.25">
      <c r="E928" s="9" t="s">
        <v>895</v>
      </c>
      <c r="F928" s="2" t="s">
        <v>38</v>
      </c>
      <c r="G928" s="3" t="s">
        <v>38</v>
      </c>
      <c r="I928" t="str">
        <f t="shared" si="108"/>
        <v xml:space="preserve">67522 </v>
      </c>
      <c r="J928" t="str">
        <f t="shared" si="111"/>
        <v>67522</v>
      </c>
      <c r="K928">
        <f t="shared" si="112"/>
        <v>5</v>
      </c>
      <c r="L928">
        <f t="shared" si="113"/>
        <v>40</v>
      </c>
      <c r="M928" t="str">
        <f t="shared" si="114"/>
        <v>Immobilisations corporelles cédées</v>
      </c>
    </row>
    <row r="929" spans="5:13" ht="15" customHeight="1" x14ac:dyDescent="0.25">
      <c r="E929" s="9" t="s">
        <v>896</v>
      </c>
      <c r="F929" s="2" t="s">
        <v>38</v>
      </c>
      <c r="G929" s="3" t="s">
        <v>38</v>
      </c>
      <c r="I929" t="str">
        <f t="shared" si="108"/>
        <v xml:space="preserve">67523 </v>
      </c>
      <c r="J929" t="str">
        <f t="shared" si="111"/>
        <v>67523</v>
      </c>
      <c r="K929">
        <f t="shared" si="112"/>
        <v>5</v>
      </c>
      <c r="L929">
        <f t="shared" si="113"/>
        <v>60</v>
      </c>
      <c r="M929" t="str">
        <f t="shared" si="114"/>
        <v>Immobilisations corporelles démolies ou mises au rebut</v>
      </c>
    </row>
    <row r="930" spans="5:13" ht="15" customHeight="1" x14ac:dyDescent="0.25">
      <c r="E930" s="8" t="s">
        <v>897</v>
      </c>
      <c r="F930" s="2" t="s">
        <v>38</v>
      </c>
      <c r="G930" s="3" t="s">
        <v>38</v>
      </c>
      <c r="I930" t="str">
        <f t="shared" si="108"/>
        <v xml:space="preserve">6756  </v>
      </c>
      <c r="J930" t="str">
        <f t="shared" si="111"/>
        <v>6756</v>
      </c>
      <c r="K930">
        <f t="shared" si="112"/>
        <v>4</v>
      </c>
      <c r="L930">
        <f t="shared" si="113"/>
        <v>33</v>
      </c>
      <c r="M930" t="str">
        <f t="shared" si="114"/>
        <v>Immobilisations financières</v>
      </c>
    </row>
    <row r="931" spans="5:13" ht="15" customHeight="1" x14ac:dyDescent="0.25">
      <c r="E931" s="7" t="s">
        <v>898</v>
      </c>
      <c r="F931" s="2" t="s">
        <v>38</v>
      </c>
      <c r="G931" s="3" t="s">
        <v>38</v>
      </c>
      <c r="I931" t="str">
        <f t="shared" si="108"/>
        <v xml:space="preserve">678   </v>
      </c>
      <c r="J931" t="str">
        <f t="shared" si="111"/>
        <v>678</v>
      </c>
      <c r="K931">
        <f t="shared" si="112"/>
        <v>3</v>
      </c>
      <c r="L931">
        <f t="shared" si="113"/>
        <v>36</v>
      </c>
      <c r="M931" t="str">
        <f t="shared" si="114"/>
        <v>Autres charges exceptionnelles</v>
      </c>
    </row>
    <row r="932" spans="5:13" ht="15" customHeight="1" x14ac:dyDescent="0.25">
      <c r="E932" s="8" t="s">
        <v>899</v>
      </c>
      <c r="F932" s="2" t="s">
        <v>38</v>
      </c>
      <c r="G932" s="3" t="s">
        <v>38</v>
      </c>
      <c r="I932" t="str">
        <f t="shared" si="108"/>
        <v xml:space="preserve">6781  </v>
      </c>
      <c r="J932" t="str">
        <f t="shared" si="111"/>
        <v>6781</v>
      </c>
      <c r="K932">
        <f t="shared" si="112"/>
        <v>4</v>
      </c>
      <c r="L932">
        <f t="shared" si="113"/>
        <v>44</v>
      </c>
      <c r="M932" t="str">
        <f t="shared" si="114"/>
        <v>Mali provenant de clauses d'indexation</v>
      </c>
    </row>
    <row r="933" spans="5:13" ht="15" customHeight="1" x14ac:dyDescent="0.25">
      <c r="E933" s="8" t="s">
        <v>900</v>
      </c>
      <c r="F933" s="2" t="s">
        <v>38</v>
      </c>
      <c r="G933" s="3" t="s">
        <v>38</v>
      </c>
      <c r="I933" t="str">
        <f>MID(E933,1,4)</f>
        <v>6786</v>
      </c>
      <c r="J933" t="str">
        <f t="shared" si="111"/>
        <v>6786</v>
      </c>
      <c r="K933">
        <f t="shared" si="112"/>
        <v>4</v>
      </c>
      <c r="L933">
        <f t="shared" si="113"/>
        <v>36</v>
      </c>
      <c r="M933" t="str">
        <f t="shared" si="114"/>
        <v>Dépenses liées à des sinistres</v>
      </c>
    </row>
    <row r="934" spans="5:13" ht="15" customHeight="1" x14ac:dyDescent="0.25">
      <c r="E934" s="8" t="s">
        <v>901</v>
      </c>
      <c r="F934" s="2" t="s">
        <v>38</v>
      </c>
      <c r="G934" s="3" t="s">
        <v>38</v>
      </c>
      <c r="I934" t="str">
        <f>MID(E934,1,4)</f>
        <v>6788</v>
      </c>
      <c r="J934" t="str">
        <f t="shared" si="111"/>
        <v>6788</v>
      </c>
      <c r="K934">
        <f t="shared" si="112"/>
        <v>4</v>
      </c>
      <c r="L934">
        <f t="shared" si="113"/>
        <v>37</v>
      </c>
      <c r="M934" t="str">
        <f t="shared" si="114"/>
        <v>Charges exceptionnelles diverses</v>
      </c>
    </row>
    <row r="935" spans="5:13" ht="15" customHeight="1" x14ac:dyDescent="0.25">
      <c r="E935" s="9" t="s">
        <v>902</v>
      </c>
      <c r="F935" s="2" t="s">
        <v>38</v>
      </c>
      <c r="G935" s="3" t="s">
        <v>38</v>
      </c>
      <c r="I935" t="str">
        <f t="shared" si="108"/>
        <v xml:space="preserve">67881 </v>
      </c>
      <c r="J935" t="str">
        <f t="shared" si="111"/>
        <v>67881</v>
      </c>
      <c r="K935">
        <f t="shared" si="112"/>
        <v>5</v>
      </c>
      <c r="L935">
        <f t="shared" si="113"/>
        <v>38</v>
      </c>
      <c r="M935" t="str">
        <f t="shared" si="114"/>
        <v>Remboursement de l'aide publique</v>
      </c>
    </row>
    <row r="936" spans="5:13" ht="15" customHeight="1" x14ac:dyDescent="0.25">
      <c r="E936" s="9" t="s">
        <v>903</v>
      </c>
      <c r="F936" s="2" t="s">
        <v>38</v>
      </c>
      <c r="G936" s="3" t="s">
        <v>38</v>
      </c>
      <c r="I936" t="str">
        <f t="shared" si="108"/>
        <v xml:space="preserve">67888 </v>
      </c>
      <c r="J936" t="str">
        <f t="shared" si="111"/>
        <v>67888</v>
      </c>
      <c r="K936">
        <f t="shared" si="112"/>
        <v>5</v>
      </c>
      <c r="L936">
        <f t="shared" si="113"/>
        <v>12</v>
      </c>
      <c r="M936" t="str">
        <f t="shared" si="114"/>
        <v>Autres</v>
      </c>
    </row>
    <row r="937" spans="5:13" ht="15" customHeight="1" x14ac:dyDescent="0.25">
      <c r="E937" s="25" t="s">
        <v>904</v>
      </c>
      <c r="F937" s="29" t="s">
        <v>38</v>
      </c>
      <c r="G937" s="30" t="s">
        <v>38</v>
      </c>
      <c r="I937" t="str">
        <f>MID(E937,1,4)</f>
        <v xml:space="preserve">68  </v>
      </c>
      <c r="J937" t="str">
        <f t="shared" si="111"/>
        <v>68</v>
      </c>
      <c r="K937">
        <f t="shared" si="112"/>
        <v>2</v>
      </c>
      <c r="L937">
        <f t="shared" si="113"/>
        <v>62</v>
      </c>
      <c r="M937" t="str">
        <f t="shared" si="114"/>
        <v>DOTATIONS AUX AMORTISSEMENTS, DEPRECIATIONS ET PROVISIONS</v>
      </c>
    </row>
    <row r="938" spans="5:13" ht="15" customHeight="1" x14ac:dyDescent="0.25">
      <c r="E938" s="7" t="s">
        <v>905</v>
      </c>
      <c r="F938" s="2" t="s">
        <v>38</v>
      </c>
      <c r="G938" s="3" t="s">
        <v>38</v>
      </c>
      <c r="I938" t="str">
        <f t="shared" ref="I938:I939" si="117">MID(E938,1,4)</f>
        <v xml:space="preserve">681 </v>
      </c>
      <c r="J938" t="str">
        <f t="shared" si="111"/>
        <v>681</v>
      </c>
      <c r="K938">
        <f t="shared" si="112"/>
        <v>3</v>
      </c>
      <c r="L938">
        <f t="shared" si="113"/>
        <v>87</v>
      </c>
      <c r="M938" t="str">
        <f t="shared" si="114"/>
        <v>Dotations aux amortissements, dépréciations et provisions - charges d'exploitation</v>
      </c>
    </row>
    <row r="939" spans="5:13" ht="15" customHeight="1" x14ac:dyDescent="0.25">
      <c r="E939" s="8" t="s">
        <v>906</v>
      </c>
      <c r="F939" s="2" t="s">
        <v>38</v>
      </c>
      <c r="G939" s="3" t="s">
        <v>38</v>
      </c>
      <c r="I939" t="str">
        <f t="shared" si="117"/>
        <v>6811</v>
      </c>
      <c r="J939" t="str">
        <f t="shared" si="111"/>
        <v>6811</v>
      </c>
      <c r="K939">
        <f t="shared" si="112"/>
        <v>4</v>
      </c>
      <c r="L939">
        <f t="shared" si="113"/>
        <v>82</v>
      </c>
      <c r="M939" t="str">
        <f t="shared" si="114"/>
        <v>Dotations aux amortissements sur immobilisations incorporelles et corporelles</v>
      </c>
    </row>
    <row r="940" spans="5:13" ht="15" customHeight="1" x14ac:dyDescent="0.25">
      <c r="E940" s="9" t="s">
        <v>907</v>
      </c>
      <c r="F940" s="2" t="s">
        <v>38</v>
      </c>
      <c r="G940" s="3" t="s">
        <v>38</v>
      </c>
      <c r="I940" t="str">
        <f t="shared" si="108"/>
        <v xml:space="preserve">68111 </v>
      </c>
      <c r="J940" t="str">
        <f t="shared" si="111"/>
        <v>68111</v>
      </c>
      <c r="K940">
        <f t="shared" si="112"/>
        <v>5</v>
      </c>
      <c r="L940">
        <f t="shared" si="113"/>
        <v>35</v>
      </c>
      <c r="M940" t="str">
        <f t="shared" si="114"/>
        <v>Immobilisations incorporelles</v>
      </c>
    </row>
    <row r="941" spans="5:13" ht="15" customHeight="1" x14ac:dyDescent="0.25">
      <c r="E941" s="14" t="s">
        <v>908</v>
      </c>
      <c r="F941" s="2" t="s">
        <v>38</v>
      </c>
      <c r="G941" s="3" t="s">
        <v>38</v>
      </c>
      <c r="I941" t="str">
        <f t="shared" si="108"/>
        <v>681112</v>
      </c>
      <c r="J941" t="str">
        <f t="shared" si="111"/>
        <v>681112</v>
      </c>
      <c r="K941">
        <f t="shared" si="112"/>
        <v>6</v>
      </c>
      <c r="L941">
        <f t="shared" si="113"/>
        <v>25</v>
      </c>
      <c r="M941" t="str">
        <f t="shared" si="114"/>
        <v>Bail emphytéotique</v>
      </c>
    </row>
    <row r="942" spans="5:13" ht="15" customHeight="1" x14ac:dyDescent="0.25">
      <c r="E942" s="14" t="s">
        <v>909</v>
      </c>
      <c r="F942" s="2" t="s">
        <v>38</v>
      </c>
      <c r="G942" s="3" t="s">
        <v>38</v>
      </c>
      <c r="I942" t="str">
        <f t="shared" si="108"/>
        <v>681113</v>
      </c>
      <c r="J942" t="str">
        <f t="shared" si="111"/>
        <v>681113</v>
      </c>
      <c r="K942">
        <f t="shared" si="112"/>
        <v>6</v>
      </c>
      <c r="L942">
        <f t="shared" si="113"/>
        <v>26</v>
      </c>
      <c r="M942" t="str">
        <f t="shared" si="114"/>
        <v>Bail à construction</v>
      </c>
    </row>
    <row r="943" spans="5:13" ht="15" customHeight="1" x14ac:dyDescent="0.25">
      <c r="E943" s="14" t="s">
        <v>910</v>
      </c>
      <c r="F943" s="2" t="s">
        <v>38</v>
      </c>
      <c r="G943" s="3" t="s">
        <v>38</v>
      </c>
      <c r="I943" t="str">
        <f t="shared" si="108"/>
        <v>681114</v>
      </c>
      <c r="J943" t="str">
        <f t="shared" si="111"/>
        <v>681114</v>
      </c>
      <c r="K943">
        <f t="shared" si="112"/>
        <v>6</v>
      </c>
      <c r="L943">
        <f t="shared" si="113"/>
        <v>28</v>
      </c>
      <c r="M943" t="str">
        <f t="shared" si="114"/>
        <v>Bail à réhabilitation</v>
      </c>
    </row>
    <row r="944" spans="5:13" ht="15" customHeight="1" x14ac:dyDescent="0.25">
      <c r="E944" s="14" t="s">
        <v>911</v>
      </c>
      <c r="F944" s="2" t="s">
        <v>38</v>
      </c>
      <c r="G944" s="3" t="s">
        <v>38</v>
      </c>
      <c r="I944" t="str">
        <f t="shared" si="108"/>
        <v>681115</v>
      </c>
      <c r="J944" t="str">
        <f t="shared" si="111"/>
        <v>681115</v>
      </c>
      <c r="K944">
        <f t="shared" si="112"/>
        <v>6</v>
      </c>
      <c r="L944">
        <f t="shared" si="113"/>
        <v>38</v>
      </c>
      <c r="M944" t="str">
        <f t="shared" si="114"/>
        <v>Droit d’usufruit locatif social</v>
      </c>
    </row>
    <row r="945" spans="5:13" ht="15" customHeight="1" x14ac:dyDescent="0.25">
      <c r="E945" s="14" t="s">
        <v>912</v>
      </c>
      <c r="F945" s="2" t="s">
        <v>38</v>
      </c>
      <c r="G945" s="3" t="s">
        <v>38</v>
      </c>
      <c r="I945" t="str">
        <f t="shared" si="108"/>
        <v>681118</v>
      </c>
      <c r="J945" t="str">
        <f t="shared" si="111"/>
        <v>681118</v>
      </c>
      <c r="K945">
        <f t="shared" si="112"/>
        <v>6</v>
      </c>
      <c r="L945">
        <f t="shared" si="113"/>
        <v>43</v>
      </c>
      <c r="M945" t="str">
        <f t="shared" si="114"/>
        <v>Autres immobilisations incorporelles</v>
      </c>
    </row>
    <row r="946" spans="5:13" ht="15" customHeight="1" x14ac:dyDescent="0.25">
      <c r="E946" s="9" t="s">
        <v>913</v>
      </c>
      <c r="F946" s="2" t="s">
        <v>38</v>
      </c>
      <c r="G946" s="3" t="s">
        <v>38</v>
      </c>
      <c r="I946" t="str">
        <f t="shared" ref="I946:I1009" si="118">MID(E946,1,6)</f>
        <v xml:space="preserve">68112 </v>
      </c>
      <c r="J946" t="str">
        <f t="shared" si="111"/>
        <v>68112</v>
      </c>
      <c r="K946">
        <f t="shared" si="112"/>
        <v>5</v>
      </c>
      <c r="L946">
        <f t="shared" si="113"/>
        <v>33</v>
      </c>
      <c r="M946" t="str">
        <f t="shared" si="114"/>
        <v>Immobilisations corporelles</v>
      </c>
    </row>
    <row r="947" spans="5:13" ht="15" customHeight="1" x14ac:dyDescent="0.25">
      <c r="E947" s="14" t="s">
        <v>914</v>
      </c>
      <c r="F947" s="2" t="s">
        <v>38</v>
      </c>
      <c r="G947" s="3" t="s">
        <v>38</v>
      </c>
      <c r="I947" t="str">
        <f t="shared" si="118"/>
        <v>681122</v>
      </c>
      <c r="J947" t="str">
        <f t="shared" si="111"/>
        <v>681122</v>
      </c>
      <c r="K947">
        <f t="shared" si="112"/>
        <v>6</v>
      </c>
      <c r="L947">
        <f t="shared" si="113"/>
        <v>44</v>
      </c>
      <c r="M947" t="str">
        <f t="shared" si="114"/>
        <v>Agencement et aménagement de terrains</v>
      </c>
    </row>
    <row r="948" spans="5:13" ht="15" customHeight="1" x14ac:dyDescent="0.25">
      <c r="E948" s="14" t="s">
        <v>915</v>
      </c>
      <c r="F948" s="2" t="s">
        <v>38</v>
      </c>
      <c r="G948" s="3" t="s">
        <v>38</v>
      </c>
      <c r="I948" t="str">
        <f t="shared" si="118"/>
        <v>681123</v>
      </c>
      <c r="J948" t="str">
        <f t="shared" si="111"/>
        <v>681123</v>
      </c>
      <c r="K948">
        <f t="shared" si="112"/>
        <v>6</v>
      </c>
      <c r="L948">
        <f t="shared" si="113"/>
        <v>20</v>
      </c>
      <c r="M948" t="str">
        <f t="shared" si="114"/>
        <v>Constructions</v>
      </c>
    </row>
    <row r="949" spans="5:13" x14ac:dyDescent="0.25">
      <c r="E949" s="32" t="s">
        <v>916</v>
      </c>
      <c r="F949" s="2" t="s">
        <v>38</v>
      </c>
      <c r="G949" s="3" t="s">
        <v>38</v>
      </c>
      <c r="I949" t="str">
        <f>MID(E949,1,8)</f>
        <v xml:space="preserve">6811231 </v>
      </c>
      <c r="J949" t="str">
        <f t="shared" si="111"/>
        <v>6811231</v>
      </c>
      <c r="K949">
        <f t="shared" si="112"/>
        <v>7</v>
      </c>
      <c r="L949">
        <f t="shared" si="113"/>
        <v>17</v>
      </c>
      <c r="M949" t="str">
        <f t="shared" si="114"/>
        <v>Bâtiments</v>
      </c>
    </row>
    <row r="950" spans="5:13" ht="15" customHeight="1" x14ac:dyDescent="0.25">
      <c r="E950" s="32" t="s">
        <v>917</v>
      </c>
      <c r="F950" s="2" t="s">
        <v>38</v>
      </c>
      <c r="G950" s="3" t="s">
        <v>38</v>
      </c>
      <c r="I950" t="str">
        <f>MID(E950,1,9)</f>
        <v xml:space="preserve">68112311 </v>
      </c>
      <c r="J950" t="str">
        <f t="shared" si="111"/>
        <v>68112311</v>
      </c>
      <c r="K950">
        <f t="shared" si="112"/>
        <v>8</v>
      </c>
      <c r="L950">
        <f t="shared" si="113"/>
        <v>29</v>
      </c>
      <c r="M950" t="str">
        <f t="shared" si="114"/>
        <v>Immeubles de rapport</v>
      </c>
    </row>
    <row r="951" spans="5:13" ht="15" customHeight="1" x14ac:dyDescent="0.25">
      <c r="E951" s="32" t="s">
        <v>918</v>
      </c>
      <c r="F951" s="2" t="s">
        <v>38</v>
      </c>
      <c r="G951" s="3" t="s">
        <v>38</v>
      </c>
      <c r="I951" t="str">
        <f>MID(E951,1,10)</f>
        <v>6811231101</v>
      </c>
      <c r="J951" t="str">
        <f t="shared" si="111"/>
        <v>6811231101</v>
      </c>
      <c r="K951">
        <f t="shared" si="112"/>
        <v>10</v>
      </c>
      <c r="L951">
        <f t="shared" si="113"/>
        <v>20</v>
      </c>
      <c r="M951" t="str">
        <f t="shared" si="114"/>
        <v>Structure</v>
      </c>
    </row>
    <row r="952" spans="5:13" ht="15" customHeight="1" x14ac:dyDescent="0.25">
      <c r="E952" s="32" t="s">
        <v>919</v>
      </c>
      <c r="F952" s="2" t="s">
        <v>38</v>
      </c>
      <c r="G952" s="3" t="s">
        <v>38</v>
      </c>
      <c r="I952" t="str">
        <f t="shared" ref="I952:I963" si="119">MID(E952,1,10)</f>
        <v>6811231102</v>
      </c>
      <c r="J952" t="str">
        <f t="shared" si="111"/>
        <v>6811231102</v>
      </c>
      <c r="K952">
        <f t="shared" si="112"/>
        <v>10</v>
      </c>
      <c r="L952">
        <f t="shared" si="113"/>
        <v>34</v>
      </c>
      <c r="M952" t="str">
        <f t="shared" si="114"/>
        <v>Menuiseries extérieures</v>
      </c>
    </row>
    <row r="953" spans="5:13" ht="15" customHeight="1" x14ac:dyDescent="0.25">
      <c r="E953" s="32" t="s">
        <v>920</v>
      </c>
      <c r="F953" s="2" t="s">
        <v>38</v>
      </c>
      <c r="G953" s="3" t="s">
        <v>38</v>
      </c>
      <c r="I953" t="str">
        <f t="shared" si="119"/>
        <v>6811231103</v>
      </c>
      <c r="J953" t="str">
        <f t="shared" si="111"/>
        <v>6811231103</v>
      </c>
      <c r="K953">
        <f t="shared" si="112"/>
        <v>10</v>
      </c>
      <c r="L953">
        <f t="shared" si="113"/>
        <v>30</v>
      </c>
      <c r="M953" t="str">
        <f t="shared" si="114"/>
        <v>Chauffage collectif</v>
      </c>
    </row>
    <row r="954" spans="5:13" ht="15" customHeight="1" x14ac:dyDescent="0.25">
      <c r="E954" s="32" t="s">
        <v>921</v>
      </c>
      <c r="F954" s="2" t="s">
        <v>38</v>
      </c>
      <c r="G954" s="3" t="s">
        <v>38</v>
      </c>
      <c r="I954" t="str">
        <f t="shared" si="119"/>
        <v>6811231104</v>
      </c>
      <c r="J954" t="str">
        <f t="shared" si="111"/>
        <v>6811231104</v>
      </c>
      <c r="K954">
        <f t="shared" si="112"/>
        <v>10</v>
      </c>
      <c r="L954">
        <f t="shared" si="113"/>
        <v>31</v>
      </c>
      <c r="M954" t="str">
        <f t="shared" si="114"/>
        <v>Chauffage individuel</v>
      </c>
    </row>
    <row r="955" spans="5:13" ht="15" customHeight="1" x14ac:dyDescent="0.25">
      <c r="E955" s="32" t="s">
        <v>922</v>
      </c>
      <c r="F955" s="2" t="s">
        <v>38</v>
      </c>
      <c r="G955" s="3" t="s">
        <v>38</v>
      </c>
      <c r="I955" t="str">
        <f t="shared" si="119"/>
        <v>6811231105</v>
      </c>
      <c r="J955" t="str">
        <f t="shared" si="111"/>
        <v>6811231105</v>
      </c>
      <c r="K955">
        <f t="shared" si="112"/>
        <v>10</v>
      </c>
      <c r="L955">
        <f t="shared" si="113"/>
        <v>21</v>
      </c>
      <c r="M955" t="str">
        <f t="shared" si="114"/>
        <v>Etanchéité</v>
      </c>
    </row>
    <row r="956" spans="5:13" ht="15" customHeight="1" x14ac:dyDescent="0.25">
      <c r="E956" s="33" t="s">
        <v>923</v>
      </c>
      <c r="F956" s="2" t="s">
        <v>38</v>
      </c>
      <c r="G956" s="3" t="s">
        <v>38</v>
      </c>
      <c r="I956" t="str">
        <f t="shared" si="119"/>
        <v>6811231106</v>
      </c>
      <c r="J956" t="str">
        <f t="shared" si="111"/>
        <v>6811231106</v>
      </c>
      <c r="K956">
        <f t="shared" si="112"/>
        <v>10</v>
      </c>
      <c r="L956">
        <f t="shared" si="113"/>
        <v>39</v>
      </c>
      <c r="M956" t="str">
        <f t="shared" si="114"/>
        <v>Ravalement avec amélioration</v>
      </c>
    </row>
    <row r="957" spans="5:13" ht="15" customHeight="1" x14ac:dyDescent="0.25">
      <c r="E957" s="32" t="s">
        <v>924</v>
      </c>
      <c r="F957" s="2" t="s">
        <v>38</v>
      </c>
      <c r="G957" s="3" t="s">
        <v>38</v>
      </c>
      <c r="I957" t="str">
        <f t="shared" si="119"/>
        <v>6811231107</v>
      </c>
      <c r="J957" t="str">
        <f t="shared" si="111"/>
        <v>6811231107</v>
      </c>
      <c r="K957">
        <f t="shared" si="112"/>
        <v>10</v>
      </c>
      <c r="L957">
        <f t="shared" si="113"/>
        <v>22</v>
      </c>
      <c r="M957" t="str">
        <f t="shared" si="114"/>
        <v>Electricité</v>
      </c>
    </row>
    <row r="958" spans="5:13" ht="15" customHeight="1" x14ac:dyDescent="0.25">
      <c r="E958" s="32" t="s">
        <v>925</v>
      </c>
      <c r="F958" s="2" t="s">
        <v>38</v>
      </c>
      <c r="G958" s="3" t="s">
        <v>38</v>
      </c>
      <c r="I958" t="str">
        <f t="shared" si="119"/>
        <v>6811231108</v>
      </c>
      <c r="J958" t="str">
        <f t="shared" si="111"/>
        <v>6811231108</v>
      </c>
      <c r="K958">
        <f t="shared" si="112"/>
        <v>10</v>
      </c>
      <c r="L958">
        <f t="shared" si="113"/>
        <v>32</v>
      </c>
      <c r="M958" t="str">
        <f t="shared" si="114"/>
        <v>Plomberie / Sanitaire</v>
      </c>
    </row>
    <row r="959" spans="5:13" ht="15" customHeight="1" x14ac:dyDescent="0.25">
      <c r="E959" s="34" t="s">
        <v>926</v>
      </c>
      <c r="F959" s="2" t="s">
        <v>38</v>
      </c>
      <c r="G959" s="3" t="s">
        <v>38</v>
      </c>
      <c r="I959" t="str">
        <f t="shared" si="119"/>
        <v>6811231109</v>
      </c>
      <c r="J959" t="str">
        <f t="shared" si="111"/>
        <v>6811231109</v>
      </c>
      <c r="K959">
        <f t="shared" si="112"/>
        <v>10</v>
      </c>
      <c r="L959">
        <f t="shared" si="113"/>
        <v>21</v>
      </c>
      <c r="M959" t="str">
        <f t="shared" si="114"/>
        <v>Ascenseurs</v>
      </c>
    </row>
    <row r="960" spans="5:13" ht="15" customHeight="1" x14ac:dyDescent="0.25">
      <c r="E960" s="34" t="s">
        <v>927</v>
      </c>
      <c r="F960" s="2" t="s">
        <v>38</v>
      </c>
      <c r="G960" s="3" t="s">
        <v>38</v>
      </c>
      <c r="I960" t="str">
        <f t="shared" si="119"/>
        <v>6811231110</v>
      </c>
      <c r="J960" t="str">
        <f t="shared" si="111"/>
        <v>6811231110</v>
      </c>
      <c r="K960">
        <f t="shared" si="112"/>
        <v>10</v>
      </c>
      <c r="L960">
        <f t="shared" si="113"/>
        <v>34</v>
      </c>
      <c r="M960" t="str">
        <f t="shared" si="114"/>
        <v>Equipements de sécurité</v>
      </c>
    </row>
    <row r="961" spans="5:13" ht="15" customHeight="1" x14ac:dyDescent="0.25">
      <c r="E961" s="34" t="s">
        <v>928</v>
      </c>
      <c r="F961" s="2" t="s">
        <v>38</v>
      </c>
      <c r="G961" s="3" t="s">
        <v>38</v>
      </c>
      <c r="I961" t="str">
        <f t="shared" si="119"/>
        <v>6811231111</v>
      </c>
      <c r="J961" t="str">
        <f t="shared" si="111"/>
        <v>6811231111</v>
      </c>
      <c r="K961">
        <f t="shared" si="112"/>
        <v>10</v>
      </c>
      <c r="L961">
        <f t="shared" si="113"/>
        <v>34</v>
      </c>
      <c r="M961" t="str">
        <f t="shared" si="114"/>
        <v>Aménagements extérieurs</v>
      </c>
    </row>
    <row r="962" spans="5:13" ht="15" customHeight="1" x14ac:dyDescent="0.25">
      <c r="E962" s="34" t="s">
        <v>929</v>
      </c>
      <c r="F962" s="2" t="s">
        <v>38</v>
      </c>
      <c r="G962" s="3" t="s">
        <v>38</v>
      </c>
      <c r="I962" t="str">
        <f t="shared" si="119"/>
        <v>6811231112</v>
      </c>
      <c r="J962" t="str">
        <f t="shared" si="111"/>
        <v>6811231112</v>
      </c>
      <c r="K962">
        <f t="shared" si="112"/>
        <v>10</v>
      </c>
      <c r="L962">
        <f t="shared" si="113"/>
        <v>58</v>
      </c>
      <c r="M962" t="str">
        <f t="shared" si="114"/>
        <v>Aménagements intérieurs sur équipements communs</v>
      </c>
    </row>
    <row r="963" spans="5:13" ht="15" customHeight="1" x14ac:dyDescent="0.25">
      <c r="E963" s="34" t="s">
        <v>930</v>
      </c>
      <c r="F963" s="2" t="s">
        <v>38</v>
      </c>
      <c r="G963" s="3" t="s">
        <v>38</v>
      </c>
      <c r="I963" t="str">
        <f t="shared" si="119"/>
        <v>6811231118</v>
      </c>
      <c r="J963" t="str">
        <f t="shared" si="111"/>
        <v>6811231118</v>
      </c>
      <c r="K963">
        <f t="shared" si="112"/>
        <v>10</v>
      </c>
      <c r="L963">
        <f t="shared" si="113"/>
        <v>28</v>
      </c>
      <c r="M963" t="str">
        <f t="shared" si="114"/>
        <v>Autres composants</v>
      </c>
    </row>
    <row r="964" spans="5:13" ht="15" customHeight="1" x14ac:dyDescent="0.25">
      <c r="E964" s="35" t="s">
        <v>931</v>
      </c>
      <c r="F964" s="2" t="s">
        <v>38</v>
      </c>
      <c r="G964" s="3" t="s">
        <v>38</v>
      </c>
      <c r="I964" t="str">
        <f>MID(E964,1,8)</f>
        <v>68112315</v>
      </c>
      <c r="J964" t="str">
        <f t="shared" ref="J964:J1027" si="120">TRIM(I964)</f>
        <v>68112315</v>
      </c>
      <c r="K964">
        <f t="shared" ref="K964:K1027" si="121">LEN(J964)</f>
        <v>8</v>
      </c>
      <c r="L964">
        <f t="shared" ref="L964:L1027" si="122">LEN(E964)</f>
        <v>33</v>
      </c>
      <c r="M964" t="str">
        <f t="shared" ref="M964:M1027" si="123">TRIM(RIGHT(E964,(L964-K964)))</f>
        <v>Bâtiments administratifs</v>
      </c>
    </row>
    <row r="965" spans="5:13" ht="15" customHeight="1" x14ac:dyDescent="0.25">
      <c r="E965" s="35" t="s">
        <v>932</v>
      </c>
      <c r="F965" s="2" t="s">
        <v>38</v>
      </c>
      <c r="G965" s="3" t="s">
        <v>38</v>
      </c>
      <c r="I965" t="str">
        <f t="shared" ref="I965:I982" si="124">MID(E965,1,8)</f>
        <v>68112318</v>
      </c>
      <c r="J965" t="str">
        <f t="shared" si="120"/>
        <v>68112318</v>
      </c>
      <c r="K965">
        <f t="shared" si="121"/>
        <v>8</v>
      </c>
      <c r="L965">
        <f t="shared" si="122"/>
        <v>37</v>
      </c>
      <c r="M965" t="str">
        <f t="shared" si="123"/>
        <v>Autres ensembles immobiliers</v>
      </c>
    </row>
    <row r="966" spans="5:13" ht="15" customHeight="1" x14ac:dyDescent="0.25">
      <c r="E966" s="21" t="s">
        <v>933</v>
      </c>
      <c r="F966" s="2" t="s">
        <v>38</v>
      </c>
      <c r="G966" s="3" t="s">
        <v>38</v>
      </c>
      <c r="I966" t="str">
        <f t="shared" si="124"/>
        <v xml:space="preserve">6811234 </v>
      </c>
      <c r="J966" t="str">
        <f t="shared" si="120"/>
        <v>6811234</v>
      </c>
      <c r="K966">
        <f t="shared" si="121"/>
        <v>7</v>
      </c>
      <c r="L966">
        <f t="shared" si="122"/>
        <v>30</v>
      </c>
      <c r="M966" t="str">
        <f t="shared" si="123"/>
        <v>Travaux d'amélioration</v>
      </c>
    </row>
    <row r="967" spans="5:13" ht="15" customHeight="1" x14ac:dyDescent="0.25">
      <c r="E967" s="13" t="s">
        <v>934</v>
      </c>
      <c r="F967" s="2" t="s">
        <v>38</v>
      </c>
      <c r="G967" s="3" t="s">
        <v>38</v>
      </c>
      <c r="I967" t="str">
        <f t="shared" si="124"/>
        <v xml:space="preserve">6811235 </v>
      </c>
      <c r="J967" t="str">
        <f t="shared" si="120"/>
        <v>6811235</v>
      </c>
      <c r="K967">
        <f t="shared" si="121"/>
        <v>7</v>
      </c>
      <c r="L967">
        <f t="shared" si="122"/>
        <v>78</v>
      </c>
      <c r="M967" t="str">
        <f t="shared" si="123"/>
        <v>Installations générales, agencements et aménagements des constructions</v>
      </c>
    </row>
    <row r="968" spans="5:13" ht="15" customHeight="1" x14ac:dyDescent="0.25">
      <c r="E968" s="21" t="s">
        <v>935</v>
      </c>
      <c r="F968" s="2" t="s">
        <v>38</v>
      </c>
      <c r="G968" s="3" t="s">
        <v>38</v>
      </c>
      <c r="I968" t="str">
        <f t="shared" si="124"/>
        <v xml:space="preserve">6811238 </v>
      </c>
      <c r="J968" t="str">
        <f t="shared" si="120"/>
        <v>6811238</v>
      </c>
      <c r="K968">
        <f t="shared" si="121"/>
        <v>7</v>
      </c>
      <c r="L968">
        <f t="shared" si="122"/>
        <v>40</v>
      </c>
      <c r="M968" t="str">
        <f t="shared" si="123"/>
        <v>VRD et ouvrages d'infrastructure</v>
      </c>
    </row>
    <row r="969" spans="5:13" ht="15" customHeight="1" x14ac:dyDescent="0.25">
      <c r="E969" s="14" t="s">
        <v>936</v>
      </c>
      <c r="F969" s="2" t="s">
        <v>38</v>
      </c>
      <c r="G969" s="3" t="s">
        <v>38</v>
      </c>
      <c r="I969" t="str">
        <f>MID(E969,1,7)</f>
        <v xml:space="preserve">681124 </v>
      </c>
      <c r="J969" t="str">
        <f t="shared" si="120"/>
        <v>681124</v>
      </c>
      <c r="K969">
        <f t="shared" si="121"/>
        <v>6</v>
      </c>
      <c r="L969">
        <f t="shared" si="122"/>
        <v>37</v>
      </c>
      <c r="M969" t="str">
        <f t="shared" si="123"/>
        <v>Constructions sur sol d'autrui</v>
      </c>
    </row>
    <row r="970" spans="5:13" x14ac:dyDescent="0.25">
      <c r="E970" s="35" t="s">
        <v>937</v>
      </c>
      <c r="F970" s="2" t="s">
        <v>38</v>
      </c>
      <c r="G970" s="3" t="s">
        <v>38</v>
      </c>
      <c r="I970" t="str">
        <f t="shared" si="124"/>
        <v xml:space="preserve">6811241 </v>
      </c>
      <c r="J970" t="str">
        <f t="shared" si="120"/>
        <v>6811241</v>
      </c>
      <c r="K970">
        <f t="shared" si="121"/>
        <v>7</v>
      </c>
      <c r="L970">
        <f t="shared" si="122"/>
        <v>17</v>
      </c>
      <c r="M970" t="str">
        <f t="shared" si="123"/>
        <v>Bâtiments</v>
      </c>
    </row>
    <row r="971" spans="5:13" ht="15" customHeight="1" x14ac:dyDescent="0.25">
      <c r="E971" s="35" t="s">
        <v>938</v>
      </c>
      <c r="F971" s="2" t="s">
        <v>38</v>
      </c>
      <c r="G971" s="3" t="s">
        <v>38</v>
      </c>
      <c r="I971" t="str">
        <f t="shared" si="124"/>
        <v>68112411</v>
      </c>
      <c r="J971" t="str">
        <f t="shared" si="120"/>
        <v>68112411</v>
      </c>
      <c r="K971">
        <f t="shared" si="121"/>
        <v>8</v>
      </c>
      <c r="L971">
        <f t="shared" si="122"/>
        <v>29</v>
      </c>
      <c r="M971" t="str">
        <f t="shared" si="123"/>
        <v>Immeubles de rapport</v>
      </c>
    </row>
    <row r="972" spans="5:13" ht="15" customHeight="1" x14ac:dyDescent="0.25">
      <c r="E972" s="35" t="s">
        <v>939</v>
      </c>
      <c r="F972" s="2" t="s">
        <v>38</v>
      </c>
      <c r="G972" s="3" t="s">
        <v>38</v>
      </c>
      <c r="I972" t="str">
        <f t="shared" si="124"/>
        <v>68112415</v>
      </c>
      <c r="J972" t="str">
        <f t="shared" si="120"/>
        <v>68112415</v>
      </c>
      <c r="K972">
        <f t="shared" si="121"/>
        <v>8</v>
      </c>
      <c r="L972">
        <f t="shared" si="122"/>
        <v>33</v>
      </c>
      <c r="M972" t="str">
        <f t="shared" si="123"/>
        <v>Bâtiments administratifs</v>
      </c>
    </row>
    <row r="973" spans="5:13" ht="15" customHeight="1" x14ac:dyDescent="0.25">
      <c r="E973" s="35" t="s">
        <v>940</v>
      </c>
      <c r="F973" s="2" t="s">
        <v>38</v>
      </c>
      <c r="G973" s="3" t="s">
        <v>38</v>
      </c>
      <c r="I973" t="str">
        <f t="shared" si="124"/>
        <v>68112418</v>
      </c>
      <c r="J973" t="str">
        <f t="shared" si="120"/>
        <v>68112418</v>
      </c>
      <c r="K973">
        <f t="shared" si="121"/>
        <v>8</v>
      </c>
      <c r="L973">
        <f t="shared" si="122"/>
        <v>37</v>
      </c>
      <c r="M973" t="str">
        <f t="shared" si="123"/>
        <v>Autres ensembles immobiliers</v>
      </c>
    </row>
    <row r="974" spans="5:13" ht="15" customHeight="1" x14ac:dyDescent="0.25">
      <c r="E974" s="21" t="s">
        <v>941</v>
      </c>
      <c r="F974" s="2" t="s">
        <v>38</v>
      </c>
      <c r="G974" s="3" t="s">
        <v>38</v>
      </c>
      <c r="I974" t="str">
        <f t="shared" si="124"/>
        <v xml:space="preserve">6811244 </v>
      </c>
      <c r="J974" t="str">
        <f t="shared" si="120"/>
        <v>6811244</v>
      </c>
      <c r="K974">
        <f t="shared" si="121"/>
        <v>7</v>
      </c>
      <c r="L974">
        <f t="shared" si="122"/>
        <v>50</v>
      </c>
      <c r="M974" t="str">
        <f t="shared" si="123"/>
        <v>Travaux sur immeubles reçus en affectation</v>
      </c>
    </row>
    <row r="975" spans="5:13" ht="15" customHeight="1" x14ac:dyDescent="0.25">
      <c r="E975" s="21" t="s">
        <v>942</v>
      </c>
      <c r="F975" s="2" t="s">
        <v>38</v>
      </c>
      <c r="G975" s="3" t="s">
        <v>38</v>
      </c>
      <c r="I975" t="str">
        <f t="shared" si="124"/>
        <v xml:space="preserve">6811245 </v>
      </c>
      <c r="J975" t="str">
        <f t="shared" si="120"/>
        <v>6811245</v>
      </c>
      <c r="K975">
        <f t="shared" si="121"/>
        <v>7</v>
      </c>
      <c r="L975">
        <f t="shared" si="122"/>
        <v>52</v>
      </c>
      <c r="M975" t="str">
        <f t="shared" si="123"/>
        <v>Agencements et aménagement des constructions</v>
      </c>
    </row>
    <row r="976" spans="5:13" ht="15" customHeight="1" x14ac:dyDescent="0.25">
      <c r="E976" s="21" t="s">
        <v>943</v>
      </c>
      <c r="F976" s="2" t="s">
        <v>38</v>
      </c>
      <c r="G976" s="3" t="s">
        <v>38</v>
      </c>
      <c r="I976" t="str">
        <f t="shared" si="124"/>
        <v xml:space="preserve">6811248 </v>
      </c>
      <c r="J976" t="str">
        <f t="shared" si="120"/>
        <v>6811248</v>
      </c>
      <c r="K976">
        <f t="shared" si="121"/>
        <v>7</v>
      </c>
      <c r="L976">
        <f t="shared" si="122"/>
        <v>40</v>
      </c>
      <c r="M976" t="str">
        <f t="shared" si="123"/>
        <v>VRD et ouvrages d'infrastructure</v>
      </c>
    </row>
    <row r="977" spans="5:13" ht="15" customHeight="1" x14ac:dyDescent="0.25">
      <c r="E977" s="14" t="s">
        <v>944</v>
      </c>
      <c r="F977" s="2" t="s">
        <v>38</v>
      </c>
      <c r="G977" s="3" t="s">
        <v>38</v>
      </c>
      <c r="I977" t="str">
        <f>MID(E977,1,7)</f>
        <v xml:space="preserve">681125 </v>
      </c>
      <c r="J977" t="str">
        <f t="shared" si="120"/>
        <v>681125</v>
      </c>
      <c r="K977">
        <f t="shared" si="121"/>
        <v>6</v>
      </c>
      <c r="L977">
        <f t="shared" si="122"/>
        <v>54</v>
      </c>
      <c r="M977" t="str">
        <f t="shared" si="123"/>
        <v>Installations techniques, matériel et outillage</v>
      </c>
    </row>
    <row r="978" spans="5:13" ht="15" customHeight="1" x14ac:dyDescent="0.25">
      <c r="E978" s="14" t="s">
        <v>945</v>
      </c>
      <c r="F978" s="2" t="s">
        <v>38</v>
      </c>
      <c r="G978" s="3" t="s">
        <v>38</v>
      </c>
      <c r="I978" t="str">
        <f t="shared" ref="I978:I981" si="125">MID(E978,1,7)</f>
        <v xml:space="preserve">681128 </v>
      </c>
      <c r="J978" t="str">
        <f t="shared" si="120"/>
        <v>681128</v>
      </c>
      <c r="K978">
        <f t="shared" si="121"/>
        <v>6</v>
      </c>
      <c r="L978">
        <f t="shared" si="122"/>
        <v>41</v>
      </c>
      <c r="M978" t="str">
        <f t="shared" si="123"/>
        <v>Autres immobilisations corporelles</v>
      </c>
    </row>
    <row r="979" spans="5:13" ht="15" customHeight="1" x14ac:dyDescent="0.25">
      <c r="E979" s="21" t="s">
        <v>946</v>
      </c>
      <c r="F979" s="2" t="s">
        <v>38</v>
      </c>
      <c r="G979" s="3" t="s">
        <v>38</v>
      </c>
      <c r="I979" t="str">
        <f t="shared" si="125"/>
        <v>6811281</v>
      </c>
      <c r="J979" t="str">
        <f t="shared" si="120"/>
        <v>6811281</v>
      </c>
      <c r="K979">
        <f t="shared" si="121"/>
        <v>7</v>
      </c>
      <c r="L979">
        <f t="shared" si="122"/>
        <v>42</v>
      </c>
      <c r="M979" t="str">
        <f t="shared" si="123"/>
        <v>Agencements et aménagements divers</v>
      </c>
    </row>
    <row r="980" spans="5:13" ht="15" customHeight="1" x14ac:dyDescent="0.25">
      <c r="E980" s="21" t="s">
        <v>947</v>
      </c>
      <c r="F980" s="2" t="s">
        <v>38</v>
      </c>
      <c r="G980" s="3" t="s">
        <v>38</v>
      </c>
      <c r="I980" t="str">
        <f t="shared" si="125"/>
        <v>6811282</v>
      </c>
      <c r="J980" t="str">
        <f t="shared" si="120"/>
        <v>6811282</v>
      </c>
      <c r="K980">
        <f t="shared" si="121"/>
        <v>7</v>
      </c>
      <c r="L980">
        <f t="shared" si="122"/>
        <v>29</v>
      </c>
      <c r="M980" t="str">
        <f t="shared" si="123"/>
        <v>Matériel de transport</v>
      </c>
    </row>
    <row r="981" spans="5:13" ht="15" customHeight="1" x14ac:dyDescent="0.25">
      <c r="E981" s="21" t="s">
        <v>948</v>
      </c>
      <c r="F981" s="2" t="s">
        <v>38</v>
      </c>
      <c r="G981" s="3" t="s">
        <v>38</v>
      </c>
      <c r="I981" t="str">
        <f t="shared" si="125"/>
        <v>6811283</v>
      </c>
      <c r="J981" t="str">
        <f t="shared" si="120"/>
        <v>6811283</v>
      </c>
      <c r="K981">
        <f t="shared" si="121"/>
        <v>7</v>
      </c>
      <c r="L981">
        <f t="shared" si="122"/>
        <v>51</v>
      </c>
      <c r="M981" t="str">
        <f t="shared" si="123"/>
        <v>Matériel de bureau et matériel informatique</v>
      </c>
    </row>
    <row r="982" spans="5:13" x14ac:dyDescent="0.25">
      <c r="E982" s="21" t="s">
        <v>949</v>
      </c>
      <c r="F982" s="2" t="s">
        <v>38</v>
      </c>
      <c r="G982" s="3" t="s">
        <v>38</v>
      </c>
      <c r="I982" t="str">
        <f t="shared" si="124"/>
        <v xml:space="preserve">6811284 </v>
      </c>
      <c r="J982" t="str">
        <f t="shared" si="120"/>
        <v>6811284</v>
      </c>
      <c r="K982">
        <f t="shared" si="121"/>
        <v>7</v>
      </c>
      <c r="L982">
        <f t="shared" si="122"/>
        <v>16</v>
      </c>
      <c r="M982" t="str">
        <f t="shared" si="123"/>
        <v>Mobilier</v>
      </c>
    </row>
    <row r="983" spans="5:13" ht="15" customHeight="1" x14ac:dyDescent="0.25">
      <c r="E983" s="21" t="s">
        <v>950</v>
      </c>
      <c r="F983" s="2" t="s">
        <v>38</v>
      </c>
      <c r="G983" s="3" t="s">
        <v>38</v>
      </c>
      <c r="I983" t="str">
        <f t="shared" si="118"/>
        <v>681128</v>
      </c>
      <c r="J983" t="str">
        <f t="shared" si="120"/>
        <v>681128</v>
      </c>
      <c r="K983">
        <f t="shared" si="121"/>
        <v>6</v>
      </c>
      <c r="L983">
        <f t="shared" si="122"/>
        <v>44</v>
      </c>
      <c r="M983" t="str">
        <f t="shared" si="123"/>
        <v>8 Immobilisations corporelles diverses</v>
      </c>
    </row>
    <row r="984" spans="5:13" ht="15" customHeight="1" x14ac:dyDescent="0.25">
      <c r="E984" s="8" t="s">
        <v>951</v>
      </c>
      <c r="F984" s="2" t="s">
        <v>38</v>
      </c>
      <c r="G984" s="3" t="s">
        <v>38</v>
      </c>
      <c r="I984" t="str">
        <f t="shared" si="118"/>
        <v xml:space="preserve">6812  </v>
      </c>
      <c r="J984" t="str">
        <f t="shared" si="120"/>
        <v>6812</v>
      </c>
      <c r="K984">
        <f t="shared" si="121"/>
        <v>4</v>
      </c>
      <c r="L984">
        <f t="shared" si="122"/>
        <v>72</v>
      </c>
      <c r="M984" t="str">
        <f t="shared" si="123"/>
        <v>Dotations aux amortissements des charges d'exploitation à répartir</v>
      </c>
    </row>
    <row r="985" spans="5:13" ht="15" customHeight="1" x14ac:dyDescent="0.25">
      <c r="E985" s="9" t="s">
        <v>952</v>
      </c>
      <c r="F985" s="2" t="s">
        <v>38</v>
      </c>
      <c r="G985" s="3" t="s">
        <v>38</v>
      </c>
      <c r="I985" t="str">
        <f t="shared" si="118"/>
        <v xml:space="preserve">68126 </v>
      </c>
      <c r="J985" t="str">
        <f t="shared" si="120"/>
        <v>68126</v>
      </c>
      <c r="K985">
        <f t="shared" si="121"/>
        <v>5</v>
      </c>
      <c r="L985">
        <f t="shared" si="122"/>
        <v>35</v>
      </c>
      <c r="M985" t="str">
        <f t="shared" si="123"/>
        <v>Frais d'émission des emprunts</v>
      </c>
    </row>
    <row r="986" spans="5:13" ht="15" customHeight="1" x14ac:dyDescent="0.25">
      <c r="E986" s="8" t="s">
        <v>953</v>
      </c>
      <c r="F986" s="2" t="s">
        <v>38</v>
      </c>
      <c r="G986" s="3" t="s">
        <v>38</v>
      </c>
      <c r="I986" t="str">
        <f t="shared" si="118"/>
        <v xml:space="preserve">6815  </v>
      </c>
      <c r="J986" t="str">
        <f t="shared" si="120"/>
        <v>6815</v>
      </c>
      <c r="K986">
        <f t="shared" si="121"/>
        <v>4</v>
      </c>
      <c r="L986">
        <f t="shared" si="122"/>
        <v>45</v>
      </c>
      <c r="M986" t="str">
        <f t="shared" si="123"/>
        <v>Dotations aux provisions d'exploitation</v>
      </c>
    </row>
    <row r="987" spans="5:13" ht="15" customHeight="1" x14ac:dyDescent="0.25">
      <c r="E987" s="9" t="s">
        <v>954</v>
      </c>
      <c r="F987" s="2" t="s">
        <v>38</v>
      </c>
      <c r="G987" s="3" t="s">
        <v>38</v>
      </c>
      <c r="I987" t="str">
        <f t="shared" si="118"/>
        <v xml:space="preserve">68151 </v>
      </c>
      <c r="J987" t="str">
        <f t="shared" si="120"/>
        <v>68151</v>
      </c>
      <c r="K987">
        <f t="shared" si="121"/>
        <v>5</v>
      </c>
      <c r="L987">
        <f t="shared" si="122"/>
        <v>29</v>
      </c>
      <c r="M987" t="str">
        <f t="shared" si="123"/>
        <v>Provisions pour risques</v>
      </c>
    </row>
    <row r="988" spans="5:13" ht="15" customHeight="1" x14ac:dyDescent="0.25">
      <c r="E988" s="9" t="s">
        <v>955</v>
      </c>
      <c r="F988" s="2" t="s">
        <v>38</v>
      </c>
      <c r="G988" s="3" t="s">
        <v>38</v>
      </c>
      <c r="I988" t="str">
        <f t="shared" si="118"/>
        <v xml:space="preserve">68153 </v>
      </c>
      <c r="J988" t="str">
        <f t="shared" si="120"/>
        <v>68153</v>
      </c>
      <c r="K988">
        <f t="shared" si="121"/>
        <v>5</v>
      </c>
      <c r="L988">
        <f t="shared" si="122"/>
        <v>56</v>
      </c>
      <c r="M988" t="str">
        <f t="shared" si="123"/>
        <v>Provisions pour pensions et obligations similaires</v>
      </c>
    </row>
    <row r="989" spans="5:13" ht="15" customHeight="1" x14ac:dyDescent="0.25">
      <c r="E989" s="9" t="s">
        <v>956</v>
      </c>
      <c r="F989" s="2" t="s">
        <v>38</v>
      </c>
      <c r="G989" s="3" t="s">
        <v>38</v>
      </c>
      <c r="I989" t="str">
        <f t="shared" si="118"/>
        <v xml:space="preserve">68157 </v>
      </c>
      <c r="J989" t="str">
        <f t="shared" si="120"/>
        <v>68157</v>
      </c>
      <c r="K989">
        <f t="shared" si="121"/>
        <v>5</v>
      </c>
      <c r="L989">
        <f t="shared" si="122"/>
        <v>36</v>
      </c>
      <c r="M989" t="str">
        <f t="shared" si="123"/>
        <v>Provisions pour gros entretien</v>
      </c>
    </row>
    <row r="990" spans="5:13" ht="15" customHeight="1" x14ac:dyDescent="0.25">
      <c r="E990" s="9" t="s">
        <v>957</v>
      </c>
      <c r="F990" s="2" t="s">
        <v>38</v>
      </c>
      <c r="G990" s="3" t="s">
        <v>38</v>
      </c>
      <c r="I990" t="str">
        <f t="shared" si="118"/>
        <v xml:space="preserve">68158 </v>
      </c>
      <c r="J990" t="str">
        <f t="shared" si="120"/>
        <v>68158</v>
      </c>
      <c r="K990">
        <f t="shared" si="121"/>
        <v>5</v>
      </c>
      <c r="L990">
        <f t="shared" si="122"/>
        <v>37</v>
      </c>
      <c r="M990" t="str">
        <f t="shared" si="123"/>
        <v>Autres provisions pour charges</v>
      </c>
    </row>
    <row r="991" spans="5:13" ht="15" customHeight="1" x14ac:dyDescent="0.25">
      <c r="E991" s="14" t="s">
        <v>958</v>
      </c>
      <c r="F991" s="2" t="s">
        <v>38</v>
      </c>
      <c r="G991" s="3" t="s">
        <v>38</v>
      </c>
      <c r="I991" t="str">
        <f t="shared" si="118"/>
        <v>681581</v>
      </c>
      <c r="J991" t="str">
        <f t="shared" si="120"/>
        <v>681581</v>
      </c>
      <c r="K991">
        <f t="shared" si="121"/>
        <v>6</v>
      </c>
      <c r="L991">
        <f t="shared" si="122"/>
        <v>45</v>
      </c>
      <c r="M991" t="str">
        <f t="shared" si="123"/>
        <v>Provision pour remise en état de biens</v>
      </c>
    </row>
    <row r="992" spans="5:13" ht="15" customHeight="1" x14ac:dyDescent="0.25">
      <c r="E992" s="14" t="s">
        <v>959</v>
      </c>
      <c r="F992" s="2" t="s">
        <v>38</v>
      </c>
      <c r="G992" s="3" t="s">
        <v>38</v>
      </c>
      <c r="I992" t="str">
        <f t="shared" si="118"/>
        <v>681586</v>
      </c>
      <c r="J992" t="str">
        <f t="shared" si="120"/>
        <v>681586</v>
      </c>
      <c r="K992">
        <f t="shared" si="121"/>
        <v>6</v>
      </c>
      <c r="L992">
        <f t="shared" si="122"/>
        <v>57</v>
      </c>
      <c r="M992" t="str">
        <f t="shared" si="123"/>
        <v>Provision pour charges sur opérations immobilières</v>
      </c>
    </row>
    <row r="993" spans="5:13" ht="15" customHeight="1" x14ac:dyDescent="0.25">
      <c r="E993" s="14" t="s">
        <v>960</v>
      </c>
      <c r="F993" s="2" t="s">
        <v>38</v>
      </c>
      <c r="G993" s="3" t="s">
        <v>38</v>
      </c>
      <c r="I993" t="str">
        <f t="shared" si="118"/>
        <v>681588</v>
      </c>
      <c r="J993" t="str">
        <f t="shared" si="120"/>
        <v>681588</v>
      </c>
      <c r="K993">
        <f t="shared" si="121"/>
        <v>6</v>
      </c>
      <c r="L993">
        <f t="shared" si="122"/>
        <v>13</v>
      </c>
      <c r="M993" t="str">
        <f t="shared" si="123"/>
        <v>Autres</v>
      </c>
    </row>
    <row r="994" spans="5:13" ht="15" customHeight="1" x14ac:dyDescent="0.25">
      <c r="E994" s="8" t="s">
        <v>961</v>
      </c>
      <c r="F994" s="2" t="s">
        <v>38</v>
      </c>
      <c r="G994" s="3" t="s">
        <v>38</v>
      </c>
      <c r="I994" t="str">
        <f t="shared" si="118"/>
        <v xml:space="preserve">6816  </v>
      </c>
      <c r="J994" t="str">
        <f t="shared" si="120"/>
        <v>6816</v>
      </c>
      <c r="K994">
        <f t="shared" si="121"/>
        <v>4</v>
      </c>
      <c r="L994">
        <f t="shared" si="122"/>
        <v>83</v>
      </c>
      <c r="M994" t="str">
        <f t="shared" si="123"/>
        <v>Dotations pour dépréciations des immobilisations incorporelles et corporelles</v>
      </c>
    </row>
    <row r="995" spans="5:13" ht="15" customHeight="1" x14ac:dyDescent="0.25">
      <c r="E995" s="9" t="s">
        <v>962</v>
      </c>
      <c r="F995" s="2" t="s">
        <v>38</v>
      </c>
      <c r="G995" s="3" t="s">
        <v>38</v>
      </c>
      <c r="I995" t="str">
        <f t="shared" si="118"/>
        <v xml:space="preserve">68161 </v>
      </c>
      <c r="J995" t="str">
        <f t="shared" si="120"/>
        <v>68161</v>
      </c>
      <c r="K995">
        <f t="shared" si="121"/>
        <v>5</v>
      </c>
      <c r="L995">
        <f t="shared" si="122"/>
        <v>35</v>
      </c>
      <c r="M995" t="str">
        <f t="shared" si="123"/>
        <v>Immobilisations incorporelles</v>
      </c>
    </row>
    <row r="996" spans="5:13" ht="15" customHeight="1" x14ac:dyDescent="0.25">
      <c r="E996" s="9" t="s">
        <v>963</v>
      </c>
      <c r="F996" s="2" t="s">
        <v>38</v>
      </c>
      <c r="G996" s="3" t="s">
        <v>38</v>
      </c>
      <c r="I996" t="str">
        <f t="shared" si="118"/>
        <v xml:space="preserve">68162 </v>
      </c>
      <c r="J996" t="str">
        <f t="shared" si="120"/>
        <v>68162</v>
      </c>
      <c r="K996">
        <f t="shared" si="121"/>
        <v>5</v>
      </c>
      <c r="L996">
        <f t="shared" si="122"/>
        <v>33</v>
      </c>
      <c r="M996" t="str">
        <f t="shared" si="123"/>
        <v>Immobilisations corporelles</v>
      </c>
    </row>
    <row r="997" spans="5:13" ht="15" customHeight="1" x14ac:dyDescent="0.25">
      <c r="E997" s="8" t="s">
        <v>964</v>
      </c>
      <c r="F997" s="2" t="s">
        <v>38</v>
      </c>
      <c r="G997" s="3" t="s">
        <v>38</v>
      </c>
      <c r="I997" t="str">
        <f t="shared" si="118"/>
        <v xml:space="preserve">6817  </v>
      </c>
      <c r="J997" t="str">
        <f t="shared" si="120"/>
        <v>6817</v>
      </c>
      <c r="K997">
        <f t="shared" si="121"/>
        <v>4</v>
      </c>
      <c r="L997">
        <f t="shared" si="122"/>
        <v>56</v>
      </c>
      <c r="M997" t="str">
        <f t="shared" si="123"/>
        <v>Dotations pour dépréciations des actifs circulants</v>
      </c>
    </row>
    <row r="998" spans="5:13" ht="15" customHeight="1" x14ac:dyDescent="0.25">
      <c r="E998" s="9" t="s">
        <v>965</v>
      </c>
      <c r="F998" s="2" t="s">
        <v>38</v>
      </c>
      <c r="G998" s="3" t="s">
        <v>38</v>
      </c>
      <c r="I998" t="str">
        <f t="shared" si="118"/>
        <v xml:space="preserve">68173 </v>
      </c>
      <c r="J998" t="str">
        <f t="shared" si="120"/>
        <v>68173</v>
      </c>
      <c r="K998">
        <f t="shared" si="121"/>
        <v>5</v>
      </c>
      <c r="L998">
        <f t="shared" si="122"/>
        <v>24</v>
      </c>
      <c r="M998" t="str">
        <f t="shared" si="123"/>
        <v>Stocks et en-cours</v>
      </c>
    </row>
    <row r="999" spans="5:13" ht="15" customHeight="1" x14ac:dyDescent="0.25">
      <c r="E999" s="9" t="s">
        <v>966</v>
      </c>
      <c r="F999" s="2" t="s">
        <v>38</v>
      </c>
      <c r="G999" s="3" t="s">
        <v>38</v>
      </c>
      <c r="I999" t="str">
        <f t="shared" si="118"/>
        <v xml:space="preserve">68174 </v>
      </c>
      <c r="J999" t="str">
        <f t="shared" si="120"/>
        <v>68174</v>
      </c>
      <c r="K999">
        <f t="shared" si="121"/>
        <v>5</v>
      </c>
      <c r="L999">
        <f t="shared" si="122"/>
        <v>14</v>
      </c>
      <c r="M999" t="str">
        <f t="shared" si="123"/>
        <v>Créances</v>
      </c>
    </row>
    <row r="1000" spans="5:13" ht="15" customHeight="1" x14ac:dyDescent="0.25">
      <c r="E1000" s="14" t="s">
        <v>967</v>
      </c>
      <c r="F1000" s="2" t="s">
        <v>38</v>
      </c>
      <c r="G1000" s="3" t="s">
        <v>38</v>
      </c>
      <c r="I1000" t="str">
        <f t="shared" si="118"/>
        <v>681741</v>
      </c>
      <c r="J1000" t="str">
        <f t="shared" si="120"/>
        <v>681741</v>
      </c>
      <c r="K1000">
        <f t="shared" si="121"/>
        <v>6</v>
      </c>
      <c r="L1000">
        <f t="shared" si="122"/>
        <v>17</v>
      </c>
      <c r="M1000" t="str">
        <f t="shared" si="123"/>
        <v>Locataires</v>
      </c>
    </row>
    <row r="1001" spans="5:13" ht="15" customHeight="1" x14ac:dyDescent="0.25">
      <c r="E1001" s="14" t="s">
        <v>968</v>
      </c>
      <c r="F1001" s="2" t="s">
        <v>38</v>
      </c>
      <c r="G1001" s="3" t="s">
        <v>38</v>
      </c>
      <c r="I1001" t="str">
        <f t="shared" si="118"/>
        <v>681742</v>
      </c>
      <c r="J1001" t="str">
        <f t="shared" si="120"/>
        <v>681742</v>
      </c>
      <c r="K1001">
        <f t="shared" si="121"/>
        <v>6</v>
      </c>
      <c r="L1001">
        <f t="shared" si="122"/>
        <v>17</v>
      </c>
      <c r="M1001" t="str">
        <f t="shared" si="123"/>
        <v>Acquéreurs</v>
      </c>
    </row>
    <row r="1002" spans="5:13" ht="15" customHeight="1" x14ac:dyDescent="0.25">
      <c r="E1002" s="14" t="s">
        <v>969</v>
      </c>
      <c r="F1002" s="2" t="s">
        <v>38</v>
      </c>
      <c r="G1002" s="3" t="s">
        <v>38</v>
      </c>
      <c r="I1002" t="str">
        <f t="shared" si="118"/>
        <v>681745</v>
      </c>
      <c r="J1002" t="str">
        <f t="shared" si="120"/>
        <v>681745</v>
      </c>
      <c r="K1002">
        <f t="shared" si="121"/>
        <v>6</v>
      </c>
      <c r="L1002">
        <f t="shared" si="122"/>
        <v>61</v>
      </c>
      <c r="M1002" t="str">
        <f t="shared" si="123"/>
        <v>Emprunteurs et locataires – acquéreurs /attributaires</v>
      </c>
    </row>
    <row r="1003" spans="5:13" ht="15" customHeight="1" x14ac:dyDescent="0.25">
      <c r="E1003" s="14" t="s">
        <v>970</v>
      </c>
      <c r="F1003" s="2" t="s">
        <v>38</v>
      </c>
      <c r="G1003" s="3" t="s">
        <v>38</v>
      </c>
      <c r="I1003" t="str">
        <f t="shared" si="118"/>
        <v>681748</v>
      </c>
      <c r="J1003" t="str">
        <f t="shared" si="120"/>
        <v>681748</v>
      </c>
      <c r="K1003">
        <f t="shared" si="121"/>
        <v>6</v>
      </c>
      <c r="L1003">
        <f t="shared" si="122"/>
        <v>13</v>
      </c>
      <c r="M1003" t="str">
        <f t="shared" si="123"/>
        <v>Autres</v>
      </c>
    </row>
    <row r="1004" spans="5:13" ht="15" customHeight="1" x14ac:dyDescent="0.25">
      <c r="E1004" s="7" t="s">
        <v>971</v>
      </c>
      <c r="F1004" s="2" t="s">
        <v>38</v>
      </c>
      <c r="G1004" s="3" t="s">
        <v>38</v>
      </c>
      <c r="I1004" t="str">
        <f t="shared" si="118"/>
        <v xml:space="preserve">686   </v>
      </c>
      <c r="J1004" t="str">
        <f t="shared" si="120"/>
        <v>686</v>
      </c>
      <c r="K1004">
        <f t="shared" si="121"/>
        <v>3</v>
      </c>
      <c r="L1004">
        <f t="shared" si="122"/>
        <v>85</v>
      </c>
      <c r="M1004" t="str">
        <f t="shared" si="123"/>
        <v>Dotations aux amortissements, dépréciations et provisions - Charges financières</v>
      </c>
    </row>
    <row r="1005" spans="5:13" ht="15" customHeight="1" x14ac:dyDescent="0.25">
      <c r="E1005" s="8" t="s">
        <v>972</v>
      </c>
      <c r="F1005" s="2" t="s">
        <v>38</v>
      </c>
      <c r="G1005" s="3" t="s">
        <v>38</v>
      </c>
      <c r="I1005" t="str">
        <f t="shared" si="118"/>
        <v xml:space="preserve">6861  </v>
      </c>
      <c r="J1005" t="str">
        <f t="shared" si="120"/>
        <v>6861</v>
      </c>
      <c r="K1005">
        <f t="shared" si="121"/>
        <v>4</v>
      </c>
      <c r="L1005">
        <f t="shared" si="122"/>
        <v>78</v>
      </c>
      <c r="M1005" t="str">
        <f t="shared" si="123"/>
        <v>Dotations aux amortissements des primes de remboursement des obligations</v>
      </c>
    </row>
    <row r="1006" spans="5:13" ht="15" customHeight="1" x14ac:dyDescent="0.25">
      <c r="E1006" s="8" t="s">
        <v>973</v>
      </c>
      <c r="F1006" s="2" t="s">
        <v>38</v>
      </c>
      <c r="G1006" s="3" t="s">
        <v>38</v>
      </c>
      <c r="I1006" t="str">
        <f t="shared" si="118"/>
        <v xml:space="preserve">6863  </v>
      </c>
      <c r="J1006" t="str">
        <f t="shared" si="120"/>
        <v>6863</v>
      </c>
      <c r="K1006">
        <f t="shared" si="121"/>
        <v>4</v>
      </c>
      <c r="L1006">
        <f t="shared" si="122"/>
        <v>72</v>
      </c>
      <c r="M1006" t="str">
        <f t="shared" si="123"/>
        <v>Dotations aux amortissements des intérêts compensateurs à répartir</v>
      </c>
    </row>
    <row r="1007" spans="5:13" ht="15" customHeight="1" x14ac:dyDescent="0.25">
      <c r="E1007" s="8" t="s">
        <v>974</v>
      </c>
      <c r="F1007" s="2" t="s">
        <v>38</v>
      </c>
      <c r="G1007" s="3" t="s">
        <v>38</v>
      </c>
      <c r="I1007" t="str">
        <f t="shared" si="118"/>
        <v xml:space="preserve">6865  </v>
      </c>
      <c r="J1007" t="str">
        <f t="shared" si="120"/>
        <v>6865</v>
      </c>
      <c r="K1007">
        <f t="shared" si="121"/>
        <v>4</v>
      </c>
      <c r="L1007">
        <f t="shared" si="122"/>
        <v>42</v>
      </c>
      <c r="M1007" t="str">
        <f t="shared" si="123"/>
        <v>Dotations aux provisions financières</v>
      </c>
    </row>
    <row r="1008" spans="5:13" ht="15" customHeight="1" x14ac:dyDescent="0.25">
      <c r="E1008" s="8" t="s">
        <v>975</v>
      </c>
      <c r="F1008" s="2" t="s">
        <v>38</v>
      </c>
      <c r="G1008" s="3" t="s">
        <v>38</v>
      </c>
      <c r="I1008" t="str">
        <f t="shared" si="118"/>
        <v xml:space="preserve">6866  </v>
      </c>
      <c r="J1008" t="str">
        <f t="shared" si="120"/>
        <v>6866</v>
      </c>
      <c r="K1008">
        <f t="shared" si="121"/>
        <v>4</v>
      </c>
      <c r="L1008">
        <f t="shared" si="122"/>
        <v>58</v>
      </c>
      <c r="M1008" t="str">
        <f t="shared" si="123"/>
        <v>Dotations pour dépréciations des éléments financiers</v>
      </c>
    </row>
    <row r="1009" spans="5:13" ht="15" customHeight="1" x14ac:dyDescent="0.25">
      <c r="E1009" s="9" t="s">
        <v>976</v>
      </c>
      <c r="F1009" s="2" t="s">
        <v>38</v>
      </c>
      <c r="G1009" s="3" t="s">
        <v>38</v>
      </c>
      <c r="I1009" t="str">
        <f t="shared" si="118"/>
        <v xml:space="preserve">68662 </v>
      </c>
      <c r="J1009" t="str">
        <f t="shared" si="120"/>
        <v>68662</v>
      </c>
      <c r="K1009">
        <f t="shared" si="121"/>
        <v>5</v>
      </c>
      <c r="L1009">
        <f t="shared" si="122"/>
        <v>33</v>
      </c>
      <c r="M1009" t="str">
        <f t="shared" si="123"/>
        <v>Immobilisations financières</v>
      </c>
    </row>
    <row r="1010" spans="5:13" ht="15" customHeight="1" x14ac:dyDescent="0.25">
      <c r="E1010" s="9" t="s">
        <v>977</v>
      </c>
      <c r="F1010" s="2" t="s">
        <v>38</v>
      </c>
      <c r="G1010" s="3" t="s">
        <v>38</v>
      </c>
      <c r="I1010" t="str">
        <f t="shared" ref="I1010:I1073" si="126">MID(E1010,1,6)</f>
        <v xml:space="preserve">68665 </v>
      </c>
      <c r="J1010" t="str">
        <f t="shared" si="120"/>
        <v>68665</v>
      </c>
      <c r="K1010">
        <f t="shared" si="121"/>
        <v>5</v>
      </c>
      <c r="L1010">
        <f t="shared" si="122"/>
        <v>37</v>
      </c>
      <c r="M1010" t="str">
        <f t="shared" si="123"/>
        <v>Valeurs mobilières de placement</v>
      </c>
    </row>
    <row r="1011" spans="5:13" ht="15" customHeight="1" x14ac:dyDescent="0.25">
      <c r="E1011" s="7" t="s">
        <v>978</v>
      </c>
      <c r="F1011" s="2" t="s">
        <v>38</v>
      </c>
      <c r="G1011" s="3" t="s">
        <v>38</v>
      </c>
      <c r="I1011" t="str">
        <f>MID(E1011,1,4)</f>
        <v xml:space="preserve">687 </v>
      </c>
      <c r="J1011" t="str">
        <f t="shared" si="120"/>
        <v>687</v>
      </c>
      <c r="K1011">
        <f t="shared" si="121"/>
        <v>3</v>
      </c>
      <c r="L1011">
        <f t="shared" si="122"/>
        <v>89</v>
      </c>
      <c r="M1011" t="str">
        <f t="shared" si="123"/>
        <v>Dotations aux amortissements, dépréciations et provisions - Charges exceptionnelles</v>
      </c>
    </row>
    <row r="1012" spans="5:13" ht="15" customHeight="1" x14ac:dyDescent="0.25">
      <c r="E1012" s="8" t="s">
        <v>979</v>
      </c>
      <c r="F1012" s="2" t="s">
        <v>38</v>
      </c>
      <c r="G1012" s="3" t="s">
        <v>38</v>
      </c>
      <c r="I1012" t="str">
        <f t="shared" ref="I1012:I1013" si="127">MID(E1012,1,4)</f>
        <v>6871</v>
      </c>
      <c r="J1012" t="str">
        <f t="shared" si="120"/>
        <v>6871</v>
      </c>
      <c r="K1012">
        <f t="shared" si="121"/>
        <v>4</v>
      </c>
      <c r="L1012">
        <f t="shared" si="122"/>
        <v>67</v>
      </c>
      <c r="M1012" t="str">
        <f t="shared" si="123"/>
        <v>Dotations aux amortissements exceptionnels des immobilisations</v>
      </c>
    </row>
    <row r="1013" spans="5:13" ht="15" customHeight="1" x14ac:dyDescent="0.25">
      <c r="E1013" s="8" t="s">
        <v>980</v>
      </c>
      <c r="F1013" s="2" t="s">
        <v>38</v>
      </c>
      <c r="G1013" s="3" t="s">
        <v>38</v>
      </c>
      <c r="I1013" t="str">
        <f t="shared" si="127"/>
        <v>6872</v>
      </c>
      <c r="J1013" t="str">
        <f t="shared" si="120"/>
        <v>6872</v>
      </c>
      <c r="K1013">
        <f t="shared" si="121"/>
        <v>4</v>
      </c>
      <c r="L1013">
        <f t="shared" si="122"/>
        <v>61</v>
      </c>
      <c r="M1013" t="str">
        <f t="shared" si="123"/>
        <v>Dotations aux provisions réglementées (Immobilisations)</v>
      </c>
    </row>
    <row r="1014" spans="5:13" ht="15" customHeight="1" x14ac:dyDescent="0.25">
      <c r="E1014" s="8" t="s">
        <v>981</v>
      </c>
      <c r="F1014" s="2" t="s">
        <v>38</v>
      </c>
      <c r="G1014" s="3" t="s">
        <v>38</v>
      </c>
      <c r="I1014" t="str">
        <f t="shared" si="126"/>
        <v xml:space="preserve">6875  </v>
      </c>
      <c r="J1014" t="str">
        <f t="shared" si="120"/>
        <v>6875</v>
      </c>
      <c r="K1014">
        <f t="shared" si="121"/>
        <v>4</v>
      </c>
      <c r="L1014">
        <f t="shared" si="122"/>
        <v>46</v>
      </c>
      <c r="M1014" t="str">
        <f t="shared" si="123"/>
        <v>Dotations aux provisions exceptionnelles</v>
      </c>
    </row>
    <row r="1015" spans="5:13" ht="15" customHeight="1" x14ac:dyDescent="0.25">
      <c r="E1015" s="8" t="s">
        <v>982</v>
      </c>
      <c r="F1015" s="2" t="s">
        <v>38</v>
      </c>
      <c r="G1015" s="3" t="s">
        <v>38</v>
      </c>
      <c r="I1015" t="str">
        <f t="shared" si="126"/>
        <v xml:space="preserve">6876  </v>
      </c>
      <c r="J1015" t="str">
        <f t="shared" si="120"/>
        <v>6876</v>
      </c>
      <c r="K1015">
        <f t="shared" si="121"/>
        <v>4</v>
      </c>
      <c r="L1015">
        <f t="shared" si="122"/>
        <v>49</v>
      </c>
      <c r="M1015" t="str">
        <f t="shared" si="123"/>
        <v>Dotations aux dépréciations exceptionnelles</v>
      </c>
    </row>
    <row r="1016" spans="5:13" ht="15" customHeight="1" x14ac:dyDescent="0.25">
      <c r="E1016" s="25" t="s">
        <v>983</v>
      </c>
      <c r="F1016" s="29" t="s">
        <v>38</v>
      </c>
      <c r="G1016" s="30" t="s">
        <v>38</v>
      </c>
      <c r="I1016" t="str">
        <f>MID(E1016,1,4)</f>
        <v xml:space="preserve">69  </v>
      </c>
      <c r="J1016" t="str">
        <f t="shared" si="120"/>
        <v>69</v>
      </c>
      <c r="K1016">
        <f t="shared" si="121"/>
        <v>2</v>
      </c>
      <c r="L1016">
        <f t="shared" si="122"/>
        <v>71</v>
      </c>
      <c r="M1016" t="str">
        <f t="shared" si="123"/>
        <v>PARTICIPATION DES SALARIES - IMPOTS SUR LES BENEFICES ET ASSIMILES</v>
      </c>
    </row>
    <row r="1017" spans="5:13" ht="15" customHeight="1" x14ac:dyDescent="0.25">
      <c r="E1017" s="7" t="s">
        <v>984</v>
      </c>
      <c r="F1017" s="17"/>
      <c r="G1017" s="3" t="s">
        <v>38</v>
      </c>
      <c r="I1017" t="str">
        <f t="shared" ref="I1017:I1018" si="128">MID(E1017,1,4)</f>
        <v xml:space="preserve">691 </v>
      </c>
      <c r="J1017" t="str">
        <f t="shared" si="120"/>
        <v>691</v>
      </c>
      <c r="K1017">
        <f t="shared" si="121"/>
        <v>3</v>
      </c>
      <c r="L1017">
        <f t="shared" si="122"/>
        <v>46</v>
      </c>
      <c r="M1017" t="str">
        <f t="shared" si="123"/>
        <v>Participation des salariés aux résultats</v>
      </c>
    </row>
    <row r="1018" spans="5:13" ht="15" customHeight="1" x14ac:dyDescent="0.25">
      <c r="E1018" s="7" t="s">
        <v>985</v>
      </c>
      <c r="F1018" s="50" t="s">
        <v>248</v>
      </c>
      <c r="G1018" s="47" t="s">
        <v>248</v>
      </c>
      <c r="I1018" t="str">
        <f t="shared" si="128"/>
        <v xml:space="preserve">695 </v>
      </c>
      <c r="J1018" t="str">
        <f t="shared" si="120"/>
        <v>695</v>
      </c>
      <c r="K1018">
        <f t="shared" si="121"/>
        <v>3</v>
      </c>
      <c r="L1018">
        <f t="shared" si="122"/>
        <v>30</v>
      </c>
      <c r="M1018" t="str">
        <f t="shared" si="123"/>
        <v>Impôts sur les bénéfices</v>
      </c>
    </row>
    <row r="1019" spans="5:13" ht="15" customHeight="1" x14ac:dyDescent="0.25">
      <c r="E1019" s="1" t="s">
        <v>986</v>
      </c>
      <c r="F1019" s="2" t="s">
        <v>2</v>
      </c>
      <c r="G1019" s="3" t="s">
        <v>2</v>
      </c>
      <c r="I1019">
        <v>7</v>
      </c>
      <c r="J1019" t="str">
        <f t="shared" si="120"/>
        <v>7</v>
      </c>
      <c r="K1019">
        <v>0</v>
      </c>
      <c r="L1019">
        <f t="shared" si="122"/>
        <v>32</v>
      </c>
      <c r="M1019" t="str">
        <f t="shared" si="123"/>
        <v>CLASSE 7 COMPTES DE PRODUITS</v>
      </c>
    </row>
    <row r="1020" spans="5:13" ht="15" customHeight="1" x14ac:dyDescent="0.25">
      <c r="E1020" s="4" t="s">
        <v>987</v>
      </c>
      <c r="F1020" s="5" t="s">
        <v>2</v>
      </c>
      <c r="G1020" s="6" t="s">
        <v>2</v>
      </c>
      <c r="I1020" t="str">
        <f>MID(E1020,1,4)</f>
        <v xml:space="preserve">70  </v>
      </c>
      <c r="J1020" t="str">
        <f t="shared" si="120"/>
        <v>70</v>
      </c>
      <c r="K1020">
        <f t="shared" si="121"/>
        <v>2</v>
      </c>
      <c r="L1020">
        <f t="shared" si="122"/>
        <v>27</v>
      </c>
      <c r="M1020" t="str">
        <f t="shared" si="123"/>
        <v>PRODUITS DES ACTIVITES</v>
      </c>
    </row>
    <row r="1021" spans="5:13" ht="15" customHeight="1" x14ac:dyDescent="0.25">
      <c r="E1021" s="7" t="s">
        <v>988</v>
      </c>
      <c r="F1021" s="2" t="s">
        <v>2</v>
      </c>
      <c r="G1021" s="3" t="s">
        <v>2</v>
      </c>
      <c r="I1021" t="str">
        <f t="shared" ref="I1021:I1022" si="129">MID(E1021,1,4)</f>
        <v xml:space="preserve">701 </v>
      </c>
      <c r="J1021" t="str">
        <f t="shared" si="120"/>
        <v>701</v>
      </c>
      <c r="K1021">
        <f t="shared" si="121"/>
        <v>3</v>
      </c>
      <c r="L1021">
        <f t="shared" si="122"/>
        <v>23</v>
      </c>
      <c r="M1021" t="str">
        <f t="shared" si="123"/>
        <v>Vente d'immeubles</v>
      </c>
    </row>
    <row r="1022" spans="5:13" ht="15" customHeight="1" x14ac:dyDescent="0.25">
      <c r="E1022" s="8" t="s">
        <v>989</v>
      </c>
      <c r="F1022" s="2" t="s">
        <v>2</v>
      </c>
      <c r="G1022" s="3" t="s">
        <v>2</v>
      </c>
      <c r="I1022" t="str">
        <f t="shared" si="129"/>
        <v>7011</v>
      </c>
      <c r="J1022" t="str">
        <f t="shared" si="120"/>
        <v>7011</v>
      </c>
      <c r="K1022">
        <f t="shared" si="121"/>
        <v>4</v>
      </c>
      <c r="L1022">
        <f t="shared" si="122"/>
        <v>20</v>
      </c>
      <c r="M1022" t="str">
        <f t="shared" si="123"/>
        <v>Terrains lotis</v>
      </c>
    </row>
    <row r="1023" spans="5:13" ht="15" customHeight="1" x14ac:dyDescent="0.25">
      <c r="E1023" s="8" t="s">
        <v>990</v>
      </c>
      <c r="F1023" s="2" t="s">
        <v>2</v>
      </c>
      <c r="G1023" s="3" t="s">
        <v>2</v>
      </c>
      <c r="I1023" t="str">
        <f t="shared" si="126"/>
        <v xml:space="preserve">7012  </v>
      </c>
      <c r="J1023" t="str">
        <f t="shared" si="120"/>
        <v>7012</v>
      </c>
      <c r="K1023">
        <f t="shared" si="121"/>
        <v>4</v>
      </c>
      <c r="L1023">
        <f t="shared" si="122"/>
        <v>47</v>
      </c>
      <c r="M1023" t="str">
        <f t="shared" si="123"/>
        <v>Opérations groupées, constructions neuves</v>
      </c>
    </row>
    <row r="1024" spans="5:13" ht="15" customHeight="1" x14ac:dyDescent="0.25">
      <c r="E1024" s="9" t="s">
        <v>991</v>
      </c>
      <c r="F1024" s="2" t="s">
        <v>2</v>
      </c>
      <c r="G1024" s="3" t="s">
        <v>2</v>
      </c>
      <c r="I1024" t="str">
        <f t="shared" si="126"/>
        <v xml:space="preserve">70121 </v>
      </c>
      <c r="J1024" t="str">
        <f t="shared" si="120"/>
        <v>70121</v>
      </c>
      <c r="K1024">
        <f t="shared" si="121"/>
        <v>5</v>
      </c>
      <c r="L1024">
        <f t="shared" si="122"/>
        <v>39</v>
      </c>
      <c r="M1024" t="str">
        <f t="shared" si="123"/>
        <v>Opérations en location-accession</v>
      </c>
    </row>
    <row r="1025" spans="5:13" ht="15" customHeight="1" x14ac:dyDescent="0.25">
      <c r="E1025" s="9" t="s">
        <v>992</v>
      </c>
      <c r="F1025" s="2" t="s">
        <v>2</v>
      </c>
      <c r="G1025" s="3" t="s">
        <v>2</v>
      </c>
      <c r="I1025" t="str">
        <f t="shared" si="126"/>
        <v xml:space="preserve">70122 </v>
      </c>
      <c r="J1025" t="str">
        <f t="shared" si="120"/>
        <v>70122</v>
      </c>
      <c r="K1025">
        <f t="shared" si="121"/>
        <v>5</v>
      </c>
      <c r="L1025">
        <f t="shared" si="122"/>
        <v>53</v>
      </c>
      <c r="M1025" t="str">
        <f t="shared" si="123"/>
        <v>Opérations en vente en état futur d'achèvement</v>
      </c>
    </row>
    <row r="1026" spans="5:13" ht="15" customHeight="1" x14ac:dyDescent="0.25">
      <c r="E1026" s="9" t="s">
        <v>993</v>
      </c>
      <c r="F1026" s="2" t="s">
        <v>2</v>
      </c>
      <c r="G1026" s="3" t="s">
        <v>2</v>
      </c>
      <c r="I1026" t="str">
        <f t="shared" si="126"/>
        <v xml:space="preserve">70126 </v>
      </c>
      <c r="J1026" t="str">
        <f t="shared" si="120"/>
        <v>70126</v>
      </c>
      <c r="K1026">
        <f t="shared" si="121"/>
        <v>5</v>
      </c>
      <c r="L1026">
        <f t="shared" si="122"/>
        <v>40</v>
      </c>
      <c r="M1026" t="str">
        <f t="shared" si="123"/>
        <v>Opérations en bail réel solidaire</v>
      </c>
    </row>
    <row r="1027" spans="5:13" ht="15" customHeight="1" x14ac:dyDescent="0.25">
      <c r="E1027" s="8" t="s">
        <v>994</v>
      </c>
      <c r="F1027" s="2" t="s">
        <v>2</v>
      </c>
      <c r="G1027" s="3" t="s">
        <v>2</v>
      </c>
      <c r="I1027" t="str">
        <f t="shared" si="126"/>
        <v xml:space="preserve">7013  </v>
      </c>
      <c r="J1027" t="str">
        <f t="shared" si="120"/>
        <v>7013</v>
      </c>
      <c r="K1027">
        <f t="shared" si="121"/>
        <v>4</v>
      </c>
      <c r="L1027">
        <f t="shared" si="122"/>
        <v>53</v>
      </c>
      <c r="M1027" t="str">
        <f t="shared" si="123"/>
        <v>Opérations d'acquisition-réhabilitation-revente</v>
      </c>
    </row>
    <row r="1028" spans="5:13" ht="15" customHeight="1" x14ac:dyDescent="0.25">
      <c r="E1028" s="8" t="s">
        <v>995</v>
      </c>
      <c r="F1028" s="2" t="s">
        <v>2</v>
      </c>
      <c r="G1028" s="3" t="s">
        <v>2</v>
      </c>
      <c r="I1028" t="str">
        <f t="shared" si="126"/>
        <v xml:space="preserve">7014  </v>
      </c>
      <c r="J1028" t="str">
        <f t="shared" ref="J1028:J1091" si="130">TRIM(I1028)</f>
        <v>7014</v>
      </c>
      <c r="K1028">
        <f t="shared" ref="K1028:K1091" si="131">LEN(J1028)</f>
        <v>4</v>
      </c>
      <c r="L1028">
        <f t="shared" ref="L1028:L1091" si="132">LEN(E1028)</f>
        <v>34</v>
      </c>
      <c r="M1028" t="str">
        <f t="shared" ref="M1028:M1091" si="133">TRIM(RIGHT(E1028,(L1028-K1028)))</f>
        <v>Maisons individuelles (CCMI)</v>
      </c>
    </row>
    <row r="1029" spans="5:13" ht="15" customHeight="1" x14ac:dyDescent="0.25">
      <c r="E1029" s="8" t="s">
        <v>996</v>
      </c>
      <c r="F1029" s="2" t="s">
        <v>2</v>
      </c>
      <c r="G1029" s="3" t="s">
        <v>2</v>
      </c>
      <c r="I1029" t="str">
        <f t="shared" si="126"/>
        <v xml:space="preserve">7017  </v>
      </c>
      <c r="J1029" t="str">
        <f t="shared" si="130"/>
        <v>7017</v>
      </c>
      <c r="K1029">
        <f t="shared" si="131"/>
        <v>4</v>
      </c>
      <c r="L1029">
        <f t="shared" si="132"/>
        <v>22</v>
      </c>
      <c r="M1029" t="str">
        <f t="shared" si="133"/>
        <v>Autres immeubles</v>
      </c>
    </row>
    <row r="1030" spans="5:13" ht="15" customHeight="1" x14ac:dyDescent="0.25">
      <c r="E1030" s="8" t="s">
        <v>997</v>
      </c>
      <c r="F1030" s="2" t="s">
        <v>2</v>
      </c>
      <c r="G1030" s="3" t="s">
        <v>2</v>
      </c>
      <c r="I1030" t="str">
        <f>MID(E1030,1,4)</f>
        <v>7018</v>
      </c>
      <c r="J1030" t="str">
        <f t="shared" si="130"/>
        <v>7018</v>
      </c>
      <c r="K1030">
        <f t="shared" si="131"/>
        <v>4</v>
      </c>
      <c r="L1030">
        <f t="shared" si="132"/>
        <v>40</v>
      </c>
      <c r="M1030" t="str">
        <f t="shared" si="133"/>
        <v>Autres terrains destinés à la vente</v>
      </c>
    </row>
    <row r="1031" spans="5:13" ht="15" customHeight="1" x14ac:dyDescent="0.25">
      <c r="E1031" s="7" t="s">
        <v>998</v>
      </c>
      <c r="F1031" s="2" t="s">
        <v>2</v>
      </c>
      <c r="G1031" s="3" t="s">
        <v>2</v>
      </c>
      <c r="I1031" t="str">
        <f t="shared" ref="I1031:I1032" si="134">MID(E1031,1,4)</f>
        <v xml:space="preserve">703 </v>
      </c>
      <c r="J1031" t="str">
        <f t="shared" si="130"/>
        <v>703</v>
      </c>
      <c r="K1031">
        <f t="shared" si="131"/>
        <v>3</v>
      </c>
      <c r="L1031">
        <f t="shared" si="132"/>
        <v>40</v>
      </c>
      <c r="M1031" t="str">
        <f t="shared" si="133"/>
        <v>Récupération des charges locatives</v>
      </c>
    </row>
    <row r="1032" spans="5:13" ht="15" customHeight="1" x14ac:dyDescent="0.25">
      <c r="E1032" s="8" t="s">
        <v>999</v>
      </c>
      <c r="F1032" s="2" t="s">
        <v>2</v>
      </c>
      <c r="G1032" s="3" t="s">
        <v>2</v>
      </c>
      <c r="I1032" t="str">
        <f t="shared" si="134"/>
        <v>7031</v>
      </c>
      <c r="J1032" t="str">
        <f t="shared" si="130"/>
        <v>7031</v>
      </c>
      <c r="K1032">
        <f t="shared" si="131"/>
        <v>4</v>
      </c>
      <c r="L1032">
        <f t="shared" si="132"/>
        <v>37</v>
      </c>
      <c r="M1032" t="str">
        <f t="shared" si="133"/>
        <v>Charges et prestations communes</v>
      </c>
    </row>
    <row r="1033" spans="5:13" ht="15" customHeight="1" x14ac:dyDescent="0.25">
      <c r="E1033" s="8" t="s">
        <v>1000</v>
      </c>
      <c r="F1033" s="2" t="s">
        <v>2</v>
      </c>
      <c r="G1033" s="3" t="s">
        <v>2</v>
      </c>
      <c r="I1033" t="str">
        <f t="shared" si="126"/>
        <v xml:space="preserve">7032  </v>
      </c>
      <c r="J1033" t="str">
        <f t="shared" si="130"/>
        <v>7032</v>
      </c>
      <c r="K1033">
        <f t="shared" si="131"/>
        <v>4</v>
      </c>
      <c r="L1033">
        <f t="shared" si="132"/>
        <v>39</v>
      </c>
      <c r="M1033" t="str">
        <f t="shared" si="133"/>
        <v>Impôts, taxes locatives et droits</v>
      </c>
    </row>
    <row r="1034" spans="5:13" ht="15" customHeight="1" x14ac:dyDescent="0.25">
      <c r="E1034" s="8" t="s">
        <v>1001</v>
      </c>
      <c r="F1034" s="2" t="s">
        <v>2</v>
      </c>
      <c r="G1034" s="3" t="s">
        <v>2</v>
      </c>
      <c r="I1034" t="str">
        <f t="shared" si="126"/>
        <v xml:space="preserve">7033  </v>
      </c>
      <c r="J1034" t="str">
        <f t="shared" si="130"/>
        <v>7033</v>
      </c>
      <c r="K1034">
        <f t="shared" si="131"/>
        <v>4</v>
      </c>
      <c r="L1034">
        <f t="shared" si="132"/>
        <v>31</v>
      </c>
      <c r="M1034" t="str">
        <f t="shared" si="133"/>
        <v>Fournitures individuelles</v>
      </c>
    </row>
    <row r="1035" spans="5:13" ht="15" customHeight="1" x14ac:dyDescent="0.25">
      <c r="E1035" s="8" t="s">
        <v>1002</v>
      </c>
      <c r="F1035" s="2" t="s">
        <v>2</v>
      </c>
      <c r="G1035" s="3" t="s">
        <v>2</v>
      </c>
      <c r="I1035" t="str">
        <f t="shared" si="126"/>
        <v xml:space="preserve">7035  </v>
      </c>
      <c r="J1035" t="str">
        <f t="shared" si="130"/>
        <v>7035</v>
      </c>
      <c r="K1035">
        <f t="shared" si="131"/>
        <v>4</v>
      </c>
      <c r="L1035">
        <f t="shared" si="132"/>
        <v>27</v>
      </c>
      <c r="M1035" t="str">
        <f t="shared" si="133"/>
        <v>Réparations locatives</v>
      </c>
    </row>
    <row r="1036" spans="5:13" ht="15" customHeight="1" x14ac:dyDescent="0.25">
      <c r="E1036" s="7" t="s">
        <v>1003</v>
      </c>
      <c r="F1036" s="2" t="s">
        <v>2</v>
      </c>
      <c r="G1036" s="3" t="s">
        <v>2</v>
      </c>
      <c r="I1036" t="str">
        <f>MID(E1036,1,4)</f>
        <v xml:space="preserve">704 </v>
      </c>
      <c r="J1036" t="str">
        <f t="shared" si="130"/>
        <v>704</v>
      </c>
      <c r="K1036">
        <f t="shared" si="131"/>
        <v>3</v>
      </c>
      <c r="L1036">
        <f t="shared" si="132"/>
        <v>25</v>
      </c>
      <c r="M1036" t="str">
        <f t="shared" si="133"/>
        <v>Loyers et redevances</v>
      </c>
    </row>
    <row r="1037" spans="5:13" ht="15" customHeight="1" x14ac:dyDescent="0.25">
      <c r="E1037" s="8" t="s">
        <v>1004</v>
      </c>
      <c r="F1037" s="2" t="s">
        <v>2</v>
      </c>
      <c r="G1037" s="3" t="s">
        <v>2</v>
      </c>
      <c r="I1037" t="str">
        <f t="shared" ref="I1037:I1038" si="135">MID(E1037,1,4)</f>
        <v>7041</v>
      </c>
      <c r="J1037" t="str">
        <f t="shared" si="130"/>
        <v>7041</v>
      </c>
      <c r="K1037">
        <f t="shared" si="131"/>
        <v>4</v>
      </c>
      <c r="L1037">
        <f t="shared" si="132"/>
        <v>44</v>
      </c>
      <c r="M1037" t="str">
        <f t="shared" si="133"/>
        <v>Loyers des logements non conventionnés</v>
      </c>
    </row>
    <row r="1038" spans="5:13" ht="15" customHeight="1" x14ac:dyDescent="0.25">
      <c r="E1038" s="8" t="s">
        <v>1005</v>
      </c>
      <c r="F1038" s="2" t="s">
        <v>2</v>
      </c>
      <c r="G1038" s="3" t="s">
        <v>2</v>
      </c>
      <c r="I1038" t="str">
        <f t="shared" si="135"/>
        <v>7042</v>
      </c>
      <c r="J1038" t="str">
        <f t="shared" si="130"/>
        <v>7042</v>
      </c>
      <c r="K1038">
        <f t="shared" si="131"/>
        <v>4</v>
      </c>
      <c r="L1038">
        <f t="shared" si="132"/>
        <v>25</v>
      </c>
      <c r="M1038" t="str">
        <f t="shared" si="133"/>
        <v>Supplément de loyer</v>
      </c>
    </row>
    <row r="1039" spans="5:13" ht="15" customHeight="1" x14ac:dyDescent="0.25">
      <c r="E1039" s="8" t="s">
        <v>1006</v>
      </c>
      <c r="F1039" s="2" t="s">
        <v>2</v>
      </c>
      <c r="G1039" s="3" t="s">
        <v>2</v>
      </c>
      <c r="I1039" t="str">
        <f t="shared" si="126"/>
        <v xml:space="preserve">7043  </v>
      </c>
      <c r="J1039" t="str">
        <f t="shared" si="130"/>
        <v>7043</v>
      </c>
      <c r="K1039">
        <f t="shared" si="131"/>
        <v>4</v>
      </c>
      <c r="L1039">
        <f t="shared" si="132"/>
        <v>40</v>
      </c>
      <c r="M1039" t="str">
        <f t="shared" si="133"/>
        <v>Loyers des logements conventionnés</v>
      </c>
    </row>
    <row r="1040" spans="5:13" ht="15" customHeight="1" x14ac:dyDescent="0.25">
      <c r="E1040" s="8" t="s">
        <v>1007</v>
      </c>
      <c r="F1040" s="2" t="s">
        <v>2</v>
      </c>
      <c r="G1040" s="3" t="s">
        <v>2</v>
      </c>
      <c r="I1040" t="str">
        <f t="shared" si="126"/>
        <v xml:space="preserve">7044  </v>
      </c>
      <c r="J1040" t="str">
        <f t="shared" si="130"/>
        <v>7044</v>
      </c>
      <c r="K1040">
        <f t="shared" si="131"/>
        <v>4</v>
      </c>
      <c r="L1040">
        <f t="shared" si="132"/>
        <v>35</v>
      </c>
      <c r="M1040" t="str">
        <f t="shared" si="133"/>
        <v>Loyers des locaux commerciaux</v>
      </c>
    </row>
    <row r="1041" spans="5:13" ht="15" customHeight="1" x14ac:dyDescent="0.25">
      <c r="E1041" s="8" t="s">
        <v>1008</v>
      </c>
      <c r="F1041" s="2" t="s">
        <v>2</v>
      </c>
      <c r="G1041" s="3" t="s">
        <v>2</v>
      </c>
      <c r="I1041" t="str">
        <f t="shared" si="126"/>
        <v xml:space="preserve">7045  </v>
      </c>
      <c r="J1041" t="str">
        <f t="shared" si="130"/>
        <v>7045</v>
      </c>
      <c r="K1041">
        <f t="shared" si="131"/>
        <v>4</v>
      </c>
      <c r="L1041">
        <f t="shared" si="132"/>
        <v>36</v>
      </c>
      <c r="M1041" t="str">
        <f t="shared" si="133"/>
        <v>Loyers des garages et parkings</v>
      </c>
    </row>
    <row r="1042" spans="5:13" ht="15" customHeight="1" x14ac:dyDescent="0.25">
      <c r="E1042" s="8" t="s">
        <v>1009</v>
      </c>
      <c r="F1042" s="2" t="s">
        <v>2</v>
      </c>
      <c r="G1042" s="3" t="s">
        <v>2</v>
      </c>
      <c r="I1042" t="str">
        <f t="shared" si="126"/>
        <v xml:space="preserve">7046  </v>
      </c>
      <c r="J1042" t="str">
        <f t="shared" si="130"/>
        <v>7046</v>
      </c>
      <c r="K1042">
        <f t="shared" si="131"/>
        <v>4</v>
      </c>
      <c r="L1042">
        <f t="shared" si="132"/>
        <v>87</v>
      </c>
      <c r="M1042" t="str">
        <f t="shared" si="133"/>
        <v>Loyers et redevances des résidences pour étudiants, foyers et résidences sociales</v>
      </c>
    </row>
    <row r="1043" spans="5:13" ht="15" customHeight="1" x14ac:dyDescent="0.25">
      <c r="E1043" s="8" t="s">
        <v>1010</v>
      </c>
      <c r="F1043" s="2" t="s">
        <v>2</v>
      </c>
      <c r="G1043" s="3" t="s">
        <v>2</v>
      </c>
      <c r="I1043" t="str">
        <f t="shared" si="126"/>
        <v xml:space="preserve">7047  </v>
      </c>
      <c r="J1043" t="str">
        <f t="shared" si="130"/>
        <v>7047</v>
      </c>
      <c r="K1043">
        <f t="shared" si="131"/>
        <v>4</v>
      </c>
      <c r="L1043">
        <f t="shared" si="132"/>
        <v>75</v>
      </c>
      <c r="M1043" t="str">
        <f t="shared" si="133"/>
        <v>Loyers et redevances des logements en location-accession et accession</v>
      </c>
    </row>
    <row r="1044" spans="5:13" ht="15" customHeight="1" x14ac:dyDescent="0.25">
      <c r="E1044" s="9" t="s">
        <v>1011</v>
      </c>
      <c r="F1044" s="2" t="s">
        <v>2</v>
      </c>
      <c r="G1044" s="3" t="s">
        <v>2</v>
      </c>
      <c r="I1044" t="str">
        <f t="shared" si="126"/>
        <v xml:space="preserve">70471 </v>
      </c>
      <c r="J1044" t="str">
        <f t="shared" si="130"/>
        <v>70471</v>
      </c>
      <c r="K1044">
        <f t="shared" si="131"/>
        <v>5</v>
      </c>
      <c r="L1044">
        <f t="shared" si="132"/>
        <v>52</v>
      </c>
      <c r="M1044" t="str">
        <f t="shared" si="133"/>
        <v>Redevances des logements en location-accession</v>
      </c>
    </row>
    <row r="1045" spans="5:13" ht="15" customHeight="1" x14ac:dyDescent="0.25">
      <c r="E1045" s="9" t="s">
        <v>1012</v>
      </c>
      <c r="F1045" s="2" t="s">
        <v>2</v>
      </c>
      <c r="G1045" s="3" t="s">
        <v>2</v>
      </c>
      <c r="I1045" t="str">
        <f t="shared" si="126"/>
        <v xml:space="preserve">70472 </v>
      </c>
      <c r="J1045" t="str">
        <f t="shared" si="130"/>
        <v>70472</v>
      </c>
      <c r="K1045">
        <f t="shared" si="131"/>
        <v>5</v>
      </c>
      <c r="L1045">
        <f t="shared" si="132"/>
        <v>39</v>
      </c>
      <c r="M1045" t="str">
        <f t="shared" si="133"/>
        <v>Loyers des logements en accession</v>
      </c>
    </row>
    <row r="1046" spans="5:13" ht="15" customHeight="1" x14ac:dyDescent="0.25">
      <c r="E1046" s="9" t="s">
        <v>1013</v>
      </c>
      <c r="F1046" s="2" t="s">
        <v>2</v>
      </c>
      <c r="G1046" s="3" t="s">
        <v>2</v>
      </c>
      <c r="I1046" t="str">
        <f t="shared" si="126"/>
        <v xml:space="preserve">70476 </v>
      </c>
      <c r="J1046" t="str">
        <f t="shared" si="130"/>
        <v>70476</v>
      </c>
      <c r="K1046">
        <f t="shared" si="131"/>
        <v>5</v>
      </c>
      <c r="L1046">
        <f t="shared" si="132"/>
        <v>40</v>
      </c>
      <c r="M1046" t="str">
        <f t="shared" si="133"/>
        <v>Redevances en bail réel solidaire</v>
      </c>
    </row>
    <row r="1047" spans="5:13" ht="15" customHeight="1" x14ac:dyDescent="0.25">
      <c r="E1047" s="8" t="s">
        <v>1014</v>
      </c>
      <c r="F1047" s="2" t="s">
        <v>2</v>
      </c>
      <c r="G1047" s="3" t="s">
        <v>2</v>
      </c>
      <c r="I1047" t="str">
        <f t="shared" si="126"/>
        <v xml:space="preserve">7048  </v>
      </c>
      <c r="J1047" t="str">
        <f t="shared" si="130"/>
        <v>7048</v>
      </c>
      <c r="K1047">
        <f t="shared" si="131"/>
        <v>4</v>
      </c>
      <c r="L1047">
        <f t="shared" si="132"/>
        <v>12</v>
      </c>
      <c r="M1047" t="str">
        <f t="shared" si="133"/>
        <v>Autres</v>
      </c>
    </row>
    <row r="1048" spans="5:13" ht="15" customHeight="1" x14ac:dyDescent="0.25">
      <c r="E1048" s="7" t="s">
        <v>1015</v>
      </c>
      <c r="F1048" s="2" t="s">
        <v>2</v>
      </c>
      <c r="G1048" s="3" t="s">
        <v>2</v>
      </c>
      <c r="I1048" t="str">
        <f t="shared" si="126"/>
        <v xml:space="preserve">705   </v>
      </c>
      <c r="J1048" t="str">
        <f t="shared" si="130"/>
        <v>705</v>
      </c>
      <c r="K1048">
        <f t="shared" si="131"/>
        <v>3</v>
      </c>
      <c r="L1048">
        <f t="shared" si="132"/>
        <v>42</v>
      </c>
      <c r="M1048" t="str">
        <f t="shared" si="133"/>
        <v>Produits de concession d'aménagement</v>
      </c>
    </row>
    <row r="1049" spans="5:13" ht="15" customHeight="1" x14ac:dyDescent="0.25">
      <c r="E1049" s="7" t="s">
        <v>1016</v>
      </c>
      <c r="F1049" s="2" t="s">
        <v>2</v>
      </c>
      <c r="G1049" s="3" t="s">
        <v>2</v>
      </c>
      <c r="I1049" t="str">
        <f t="shared" si="126"/>
        <v xml:space="preserve">706   </v>
      </c>
      <c r="J1049" t="str">
        <f t="shared" si="130"/>
        <v>706</v>
      </c>
      <c r="K1049">
        <f t="shared" si="131"/>
        <v>3</v>
      </c>
      <c r="L1049">
        <f t="shared" si="132"/>
        <v>29</v>
      </c>
      <c r="M1049" t="str">
        <f t="shared" si="133"/>
        <v>Prestations de services</v>
      </c>
    </row>
    <row r="1050" spans="5:13" ht="15" customHeight="1" x14ac:dyDescent="0.25">
      <c r="E1050" s="8" t="s">
        <v>1017</v>
      </c>
      <c r="F1050" s="2" t="s">
        <v>2</v>
      </c>
      <c r="G1050" s="3" t="s">
        <v>2</v>
      </c>
      <c r="I1050" t="str">
        <f t="shared" si="126"/>
        <v xml:space="preserve">7061  </v>
      </c>
      <c r="J1050" t="str">
        <f t="shared" si="130"/>
        <v>7061</v>
      </c>
      <c r="K1050">
        <f t="shared" si="131"/>
        <v>4</v>
      </c>
      <c r="L1050">
        <f t="shared" si="132"/>
        <v>67</v>
      </c>
      <c r="M1050" t="str">
        <f t="shared" si="133"/>
        <v>Rémunération de gestion, location-attribution, location-vente</v>
      </c>
    </row>
    <row r="1051" spans="5:13" ht="15" customHeight="1" x14ac:dyDescent="0.25">
      <c r="E1051" s="8" t="s">
        <v>1018</v>
      </c>
      <c r="F1051" s="2" t="s">
        <v>2</v>
      </c>
      <c r="G1051" s="3" t="s">
        <v>2</v>
      </c>
      <c r="I1051" t="str">
        <f t="shared" si="126"/>
        <v xml:space="preserve">7062  </v>
      </c>
      <c r="J1051" t="str">
        <f t="shared" si="130"/>
        <v>7062</v>
      </c>
      <c r="K1051">
        <f t="shared" si="131"/>
        <v>4</v>
      </c>
      <c r="L1051">
        <f t="shared" si="132"/>
        <v>39</v>
      </c>
      <c r="M1051" t="str">
        <f t="shared" si="133"/>
        <v>Rémunération sur gestion de prêts</v>
      </c>
    </row>
    <row r="1052" spans="5:13" ht="15" customHeight="1" x14ac:dyDescent="0.25">
      <c r="E1052" s="8" t="s">
        <v>1019</v>
      </c>
      <c r="F1052" s="2" t="s">
        <v>2</v>
      </c>
      <c r="G1052" s="3" t="s">
        <v>2</v>
      </c>
      <c r="I1052" t="str">
        <f t="shared" si="126"/>
        <v xml:space="preserve">7063  </v>
      </c>
      <c r="J1052" t="str">
        <f t="shared" si="130"/>
        <v>7063</v>
      </c>
      <c r="K1052">
        <f t="shared" si="131"/>
        <v>4</v>
      </c>
      <c r="L1052">
        <f t="shared" si="132"/>
        <v>47</v>
      </c>
      <c r="M1052" t="str">
        <f t="shared" si="133"/>
        <v>Autres produits des activités d'accession</v>
      </c>
    </row>
    <row r="1053" spans="5:13" ht="15" customHeight="1" x14ac:dyDescent="0.25">
      <c r="E1053" s="9" t="s">
        <v>1020</v>
      </c>
      <c r="F1053" s="2" t="s">
        <v>2</v>
      </c>
      <c r="G1053" s="3" t="s">
        <v>2</v>
      </c>
      <c r="I1053" t="str">
        <f t="shared" si="126"/>
        <v xml:space="preserve">70631 </v>
      </c>
      <c r="J1053" t="str">
        <f t="shared" si="130"/>
        <v>70631</v>
      </c>
      <c r="K1053">
        <f t="shared" si="131"/>
        <v>5</v>
      </c>
      <c r="L1053">
        <f t="shared" si="132"/>
        <v>25</v>
      </c>
      <c r="M1053" t="str">
        <f t="shared" si="133"/>
        <v>Sociétés sous égide</v>
      </c>
    </row>
    <row r="1054" spans="5:13" ht="15" customHeight="1" x14ac:dyDescent="0.25">
      <c r="E1054" s="9" t="s">
        <v>1021</v>
      </c>
      <c r="F1054" s="2" t="s">
        <v>2</v>
      </c>
      <c r="G1054" s="3" t="s">
        <v>2</v>
      </c>
      <c r="I1054" t="str">
        <f t="shared" si="126"/>
        <v xml:space="preserve">70632 </v>
      </c>
      <c r="J1054" t="str">
        <f t="shared" si="130"/>
        <v>70632</v>
      </c>
      <c r="K1054">
        <f t="shared" si="131"/>
        <v>5</v>
      </c>
      <c r="L1054">
        <f t="shared" si="132"/>
        <v>55</v>
      </c>
      <c r="M1054" t="str">
        <f t="shared" si="133"/>
        <v>Prestations de services à des personnes physiques</v>
      </c>
    </row>
    <row r="1055" spans="5:13" ht="15" customHeight="1" x14ac:dyDescent="0.25">
      <c r="E1055" s="9" t="s">
        <v>1022</v>
      </c>
      <c r="F1055" s="2" t="s">
        <v>2</v>
      </c>
      <c r="G1055" s="3" t="s">
        <v>2</v>
      </c>
      <c r="I1055" t="str">
        <f t="shared" si="126"/>
        <v xml:space="preserve">70638 </v>
      </c>
      <c r="J1055" t="str">
        <f t="shared" si="130"/>
        <v>70638</v>
      </c>
      <c r="K1055">
        <f t="shared" si="131"/>
        <v>5</v>
      </c>
      <c r="L1055">
        <f t="shared" si="132"/>
        <v>21</v>
      </c>
      <c r="M1055" t="str">
        <f t="shared" si="133"/>
        <v>Autres produits</v>
      </c>
    </row>
    <row r="1056" spans="5:13" ht="15" customHeight="1" x14ac:dyDescent="0.25">
      <c r="E1056" s="8" t="s">
        <v>1023</v>
      </c>
      <c r="F1056" s="2" t="s">
        <v>2</v>
      </c>
      <c r="G1056" s="3" t="s">
        <v>2</v>
      </c>
      <c r="I1056" t="str">
        <f t="shared" si="126"/>
        <v xml:space="preserve">7064  </v>
      </c>
      <c r="J1056" t="str">
        <f t="shared" si="130"/>
        <v>7064</v>
      </c>
      <c r="K1056">
        <f t="shared" si="131"/>
        <v>4</v>
      </c>
      <c r="L1056">
        <f t="shared" si="132"/>
        <v>63</v>
      </c>
      <c r="M1056" t="str">
        <f t="shared" si="133"/>
        <v>Prestations de maîtrise d'ouvrage et de commercialisation</v>
      </c>
    </row>
    <row r="1057" spans="5:13" ht="15" customHeight="1" x14ac:dyDescent="0.25">
      <c r="E1057" s="8" t="s">
        <v>1024</v>
      </c>
      <c r="F1057" s="2" t="s">
        <v>2</v>
      </c>
      <c r="G1057" s="3" t="s">
        <v>2</v>
      </c>
      <c r="I1057" t="str">
        <f t="shared" si="126"/>
        <v xml:space="preserve">7065  </v>
      </c>
      <c r="J1057" t="str">
        <f t="shared" si="130"/>
        <v>7065</v>
      </c>
      <c r="K1057">
        <f t="shared" si="131"/>
        <v>4</v>
      </c>
      <c r="L1057">
        <f t="shared" si="132"/>
        <v>27</v>
      </c>
      <c r="M1057" t="str">
        <f t="shared" si="133"/>
        <v>Syndic de copropriété</v>
      </c>
    </row>
    <row r="1058" spans="5:13" ht="15" customHeight="1" x14ac:dyDescent="0.25">
      <c r="E1058" s="8" t="s">
        <v>1025</v>
      </c>
      <c r="F1058" s="2" t="s">
        <v>2</v>
      </c>
      <c r="G1058" s="3" t="s">
        <v>2</v>
      </c>
      <c r="I1058" t="str">
        <f t="shared" si="126"/>
        <v xml:space="preserve">7066  </v>
      </c>
      <c r="J1058" t="str">
        <f t="shared" si="130"/>
        <v>7066</v>
      </c>
      <c r="K1058">
        <f t="shared" si="131"/>
        <v>4</v>
      </c>
      <c r="L1058">
        <f t="shared" si="132"/>
        <v>49</v>
      </c>
      <c r="M1058" t="str">
        <f t="shared" si="133"/>
        <v>Gestion d'immeubles appartenant à des tiers</v>
      </c>
    </row>
    <row r="1059" spans="5:13" ht="15" customHeight="1" x14ac:dyDescent="0.25">
      <c r="E1059" s="8" t="s">
        <v>1026</v>
      </c>
      <c r="F1059" s="17"/>
      <c r="G1059" s="18" t="s">
        <v>1027</v>
      </c>
      <c r="I1059" t="str">
        <f t="shared" si="126"/>
        <v xml:space="preserve">7067  </v>
      </c>
      <c r="J1059" t="str">
        <f t="shared" si="130"/>
        <v>7067</v>
      </c>
      <c r="K1059">
        <f t="shared" si="131"/>
        <v>4</v>
      </c>
      <c r="L1059">
        <f t="shared" si="132"/>
        <v>38</v>
      </c>
      <c r="M1059" t="str">
        <f t="shared" si="133"/>
        <v>Prestations de services aux SCCC</v>
      </c>
    </row>
    <row r="1060" spans="5:13" ht="15" customHeight="1" x14ac:dyDescent="0.25">
      <c r="E1060" s="9" t="s">
        <v>1028</v>
      </c>
      <c r="F1060" s="17"/>
      <c r="G1060" s="3" t="s">
        <v>2</v>
      </c>
      <c r="I1060" t="str">
        <f t="shared" si="126"/>
        <v xml:space="preserve">70671 </v>
      </c>
      <c r="J1060" t="str">
        <f t="shared" si="130"/>
        <v>70671</v>
      </c>
      <c r="K1060">
        <f t="shared" si="131"/>
        <v>5</v>
      </c>
      <c r="L1060">
        <f t="shared" si="132"/>
        <v>22</v>
      </c>
      <c r="M1060" t="str">
        <f t="shared" si="133"/>
        <v>Gestion des SCCC</v>
      </c>
    </row>
    <row r="1061" spans="5:13" ht="15" customHeight="1" x14ac:dyDescent="0.25">
      <c r="E1061" s="9" t="s">
        <v>1029</v>
      </c>
      <c r="F1061" s="17"/>
      <c r="G1061" s="3" t="s">
        <v>2</v>
      </c>
      <c r="I1061" t="str">
        <f t="shared" si="126"/>
        <v xml:space="preserve">70672 </v>
      </c>
      <c r="J1061" t="str">
        <f t="shared" si="130"/>
        <v>70672</v>
      </c>
      <c r="K1061">
        <f t="shared" si="131"/>
        <v>5</v>
      </c>
      <c r="L1061">
        <f t="shared" si="132"/>
        <v>23</v>
      </c>
      <c r="M1061" t="str">
        <f t="shared" si="133"/>
        <v>Gestion des prêts</v>
      </c>
    </row>
    <row r="1062" spans="5:13" ht="15" customHeight="1" x14ac:dyDescent="0.25">
      <c r="E1062" s="8" t="s">
        <v>1030</v>
      </c>
      <c r="F1062" s="2" t="s">
        <v>2</v>
      </c>
      <c r="G1062" s="3" t="s">
        <v>2</v>
      </c>
      <c r="I1062" t="str">
        <f t="shared" si="126"/>
        <v xml:space="preserve">7068  </v>
      </c>
      <c r="J1062" t="str">
        <f t="shared" si="130"/>
        <v>7068</v>
      </c>
      <c r="K1062">
        <f t="shared" si="131"/>
        <v>4</v>
      </c>
      <c r="L1062">
        <f t="shared" si="132"/>
        <v>36</v>
      </c>
      <c r="M1062" t="str">
        <f t="shared" si="133"/>
        <v>Autres prestations de services</v>
      </c>
    </row>
    <row r="1063" spans="5:13" ht="15" customHeight="1" x14ac:dyDescent="0.25">
      <c r="E1063" s="7" t="s">
        <v>1031</v>
      </c>
      <c r="F1063" s="2" t="s">
        <v>2</v>
      </c>
      <c r="G1063" s="3" t="s">
        <v>2</v>
      </c>
      <c r="I1063" t="str">
        <f>MID(E1063,1,3)</f>
        <v>708</v>
      </c>
      <c r="J1063" t="str">
        <f t="shared" si="130"/>
        <v>708</v>
      </c>
      <c r="K1063">
        <f t="shared" si="131"/>
        <v>3</v>
      </c>
      <c r="L1063">
        <f t="shared" si="132"/>
        <v>35</v>
      </c>
      <c r="M1063" t="str">
        <f t="shared" si="133"/>
        <v>Produits des activités annexes</v>
      </c>
    </row>
    <row r="1064" spans="5:13" ht="15" customHeight="1" x14ac:dyDescent="0.25">
      <c r="E1064" s="8" t="s">
        <v>1032</v>
      </c>
      <c r="F1064" s="2" t="s">
        <v>2</v>
      </c>
      <c r="G1064" s="3" t="s">
        <v>2</v>
      </c>
      <c r="I1064" t="str">
        <f t="shared" si="126"/>
        <v xml:space="preserve">7081  </v>
      </c>
      <c r="J1064" t="str">
        <f t="shared" si="130"/>
        <v>7081</v>
      </c>
      <c r="K1064">
        <f t="shared" si="131"/>
        <v>4</v>
      </c>
      <c r="L1064">
        <f t="shared" si="132"/>
        <v>39</v>
      </c>
      <c r="M1064" t="str">
        <f t="shared" si="133"/>
        <v>Produits des services accessoires</v>
      </c>
    </row>
    <row r="1065" spans="5:13" ht="15" customHeight="1" x14ac:dyDescent="0.25">
      <c r="E1065" s="8" t="s">
        <v>1033</v>
      </c>
      <c r="F1065" s="2" t="s">
        <v>2</v>
      </c>
      <c r="G1065" s="3" t="s">
        <v>2</v>
      </c>
      <c r="I1065" t="str">
        <f t="shared" si="126"/>
        <v xml:space="preserve">7082  </v>
      </c>
      <c r="J1065" t="str">
        <f t="shared" si="130"/>
        <v>7082</v>
      </c>
      <c r="K1065">
        <f t="shared" si="131"/>
        <v>4</v>
      </c>
      <c r="L1065">
        <f t="shared" si="132"/>
        <v>24</v>
      </c>
      <c r="M1065" t="str">
        <f t="shared" si="133"/>
        <v>Locations diverses</v>
      </c>
    </row>
    <row r="1066" spans="5:13" ht="15" customHeight="1" x14ac:dyDescent="0.25">
      <c r="E1066" s="8" t="s">
        <v>1034</v>
      </c>
      <c r="F1066" s="2" t="s">
        <v>2</v>
      </c>
      <c r="G1066" s="3" t="s">
        <v>2</v>
      </c>
      <c r="I1066" t="str">
        <f t="shared" si="126"/>
        <v xml:space="preserve">7085  </v>
      </c>
      <c r="J1066" t="str">
        <f t="shared" si="130"/>
        <v>7085</v>
      </c>
      <c r="K1066">
        <f t="shared" si="131"/>
        <v>4</v>
      </c>
      <c r="L1066">
        <f t="shared" si="132"/>
        <v>32</v>
      </c>
      <c r="M1066" t="str">
        <f t="shared" si="133"/>
        <v>Frais accessoires facturés</v>
      </c>
    </row>
    <row r="1067" spans="5:13" ht="15" customHeight="1" x14ac:dyDescent="0.25">
      <c r="E1067" s="8" t="s">
        <v>1035</v>
      </c>
      <c r="F1067" s="2" t="s">
        <v>2</v>
      </c>
      <c r="G1067" s="3" t="s">
        <v>2</v>
      </c>
      <c r="I1067" t="str">
        <f t="shared" si="126"/>
        <v xml:space="preserve">7086  </v>
      </c>
      <c r="J1067" t="str">
        <f t="shared" si="130"/>
        <v>7086</v>
      </c>
      <c r="K1067">
        <f t="shared" si="131"/>
        <v>4</v>
      </c>
      <c r="L1067">
        <f t="shared" si="132"/>
        <v>79</v>
      </c>
      <c r="M1067" t="str">
        <f t="shared" si="133"/>
        <v>Récupération de charges de gestion imputables à d'autres organismes d'HLM</v>
      </c>
    </row>
    <row r="1068" spans="5:13" ht="15" customHeight="1" x14ac:dyDescent="0.25">
      <c r="E1068" s="8" t="s">
        <v>1036</v>
      </c>
      <c r="F1068" s="2" t="s">
        <v>2</v>
      </c>
      <c r="G1068" s="3" t="s">
        <v>2</v>
      </c>
      <c r="I1068" t="str">
        <f t="shared" si="126"/>
        <v xml:space="preserve">7088  </v>
      </c>
      <c r="J1068" t="str">
        <f t="shared" si="130"/>
        <v>7088</v>
      </c>
      <c r="K1068">
        <f t="shared" si="131"/>
        <v>4</v>
      </c>
      <c r="L1068">
        <f t="shared" si="132"/>
        <v>42</v>
      </c>
      <c r="M1068" t="str">
        <f t="shared" si="133"/>
        <v>Autres produits d'activités diverses</v>
      </c>
    </row>
    <row r="1069" spans="5:13" ht="15" customHeight="1" x14ac:dyDescent="0.25">
      <c r="E1069" s="7" t="s">
        <v>1037</v>
      </c>
      <c r="F1069" s="2" t="s">
        <v>2</v>
      </c>
      <c r="G1069" s="3" t="s">
        <v>2</v>
      </c>
      <c r="I1069" t="str">
        <f t="shared" si="126"/>
        <v xml:space="preserve">709   </v>
      </c>
      <c r="J1069" t="str">
        <f t="shared" si="130"/>
        <v>709</v>
      </c>
      <c r="K1069">
        <f t="shared" si="131"/>
        <v>3</v>
      </c>
      <c r="L1069">
        <f t="shared" si="132"/>
        <v>60</v>
      </c>
      <c r="M1069" t="str">
        <f t="shared" si="133"/>
        <v>Rabais, remises et ristournes accordés par l'organisme</v>
      </c>
    </row>
    <row r="1070" spans="5:13" ht="15" customHeight="1" x14ac:dyDescent="0.25">
      <c r="E1070" s="8" t="s">
        <v>1038</v>
      </c>
      <c r="F1070" s="2" t="s">
        <v>2</v>
      </c>
      <c r="G1070" s="3" t="s">
        <v>2</v>
      </c>
      <c r="I1070" t="str">
        <f t="shared" si="126"/>
        <v xml:space="preserve">7094  </v>
      </c>
      <c r="J1070" t="str">
        <f t="shared" si="130"/>
        <v>7094</v>
      </c>
      <c r="K1070">
        <f t="shared" si="131"/>
        <v>4</v>
      </c>
      <c r="L1070">
        <f t="shared" si="132"/>
        <v>73</v>
      </c>
      <c r="M1070" t="str">
        <f t="shared" si="133"/>
        <v>Rabais, remises et ristournes accordés par l'entreprise sur travaux</v>
      </c>
    </row>
    <row r="1071" spans="5:13" ht="15" customHeight="1" x14ac:dyDescent="0.25">
      <c r="E1071" s="9" t="s">
        <v>1039</v>
      </c>
      <c r="F1071" s="2" t="s">
        <v>2</v>
      </c>
      <c r="G1071" s="3" t="s">
        <v>2</v>
      </c>
      <c r="I1071" t="str">
        <f t="shared" si="126"/>
        <v xml:space="preserve">70941 </v>
      </c>
      <c r="J1071" t="str">
        <f t="shared" si="130"/>
        <v>70941</v>
      </c>
      <c r="K1071">
        <f t="shared" si="131"/>
        <v>5</v>
      </c>
      <c r="L1071">
        <f t="shared" si="132"/>
        <v>48</v>
      </c>
      <c r="M1071" t="str">
        <f t="shared" si="133"/>
        <v>Sur loyers des logements non conventionnés</v>
      </c>
    </row>
    <row r="1072" spans="5:13" ht="15" customHeight="1" x14ac:dyDescent="0.25">
      <c r="E1072" s="9" t="s">
        <v>1040</v>
      </c>
      <c r="F1072" s="2" t="s">
        <v>2</v>
      </c>
      <c r="G1072" s="3" t="s">
        <v>2</v>
      </c>
      <c r="I1072" t="str">
        <f t="shared" si="126"/>
        <v xml:space="preserve">70942 </v>
      </c>
      <c r="J1072" t="str">
        <f t="shared" si="130"/>
        <v>70942</v>
      </c>
      <c r="K1072">
        <f t="shared" si="131"/>
        <v>5</v>
      </c>
      <c r="L1072">
        <f t="shared" si="132"/>
        <v>29</v>
      </c>
      <c r="M1072" t="str">
        <f t="shared" si="133"/>
        <v>Sur supplément de loyer</v>
      </c>
    </row>
    <row r="1073" spans="5:13" ht="15" customHeight="1" x14ac:dyDescent="0.25">
      <c r="E1073" s="9" t="s">
        <v>1041</v>
      </c>
      <c r="F1073" s="2" t="s">
        <v>2</v>
      </c>
      <c r="G1073" s="3" t="s">
        <v>2</v>
      </c>
      <c r="I1073" t="str">
        <f t="shared" si="126"/>
        <v xml:space="preserve">70943 </v>
      </c>
      <c r="J1073" t="str">
        <f t="shared" si="130"/>
        <v>70943</v>
      </c>
      <c r="K1073">
        <f t="shared" si="131"/>
        <v>5</v>
      </c>
      <c r="L1073">
        <f t="shared" si="132"/>
        <v>44</v>
      </c>
      <c r="M1073" t="str">
        <f t="shared" si="133"/>
        <v>Sur loyers des logements conventionnés</v>
      </c>
    </row>
    <row r="1074" spans="5:13" ht="15" customHeight="1" x14ac:dyDescent="0.25">
      <c r="E1074" s="9" t="s">
        <v>1042</v>
      </c>
      <c r="F1074" s="2" t="s">
        <v>2</v>
      </c>
      <c r="G1074" s="3" t="s">
        <v>2</v>
      </c>
      <c r="I1074" t="str">
        <f t="shared" ref="I1074:I1137" si="136">MID(E1074,1,6)</f>
        <v xml:space="preserve">70944 </v>
      </c>
      <c r="J1074" t="str">
        <f t="shared" si="130"/>
        <v>70944</v>
      </c>
      <c r="K1074">
        <f t="shared" si="131"/>
        <v>5</v>
      </c>
      <c r="L1074">
        <f t="shared" si="132"/>
        <v>39</v>
      </c>
      <c r="M1074" t="str">
        <f t="shared" si="133"/>
        <v>Sur loyers des locaux commerciaux</v>
      </c>
    </row>
    <row r="1075" spans="5:13" ht="15" customHeight="1" x14ac:dyDescent="0.25">
      <c r="E1075" s="9" t="s">
        <v>1043</v>
      </c>
      <c r="F1075" s="2" t="s">
        <v>2</v>
      </c>
      <c r="G1075" s="3" t="s">
        <v>2</v>
      </c>
      <c r="I1075" t="str">
        <f t="shared" si="136"/>
        <v xml:space="preserve">70945 </v>
      </c>
      <c r="J1075" t="str">
        <f t="shared" si="130"/>
        <v>70945</v>
      </c>
      <c r="K1075">
        <f t="shared" si="131"/>
        <v>5</v>
      </c>
      <c r="L1075">
        <f t="shared" si="132"/>
        <v>40</v>
      </c>
      <c r="M1075" t="str">
        <f t="shared" si="133"/>
        <v>Sur loyers des garages et parkings</v>
      </c>
    </row>
    <row r="1076" spans="5:13" ht="15" customHeight="1" x14ac:dyDescent="0.25">
      <c r="E1076" s="9" t="s">
        <v>1044</v>
      </c>
      <c r="F1076" s="2" t="s">
        <v>2</v>
      </c>
      <c r="G1076" s="3" t="s">
        <v>2</v>
      </c>
      <c r="I1076" t="str">
        <f t="shared" si="136"/>
        <v xml:space="preserve">70946 </v>
      </c>
      <c r="J1076" t="str">
        <f t="shared" si="130"/>
        <v>70946</v>
      </c>
      <c r="K1076">
        <f t="shared" si="131"/>
        <v>5</v>
      </c>
      <c r="L1076">
        <f t="shared" si="132"/>
        <v>76</v>
      </c>
      <c r="M1076" t="str">
        <f t="shared" si="133"/>
        <v>Sur loyers des résidences pour étudiant, foyers et résidences sociales</v>
      </c>
    </row>
    <row r="1077" spans="5:13" ht="15" customHeight="1" x14ac:dyDescent="0.25">
      <c r="E1077" s="9" t="s">
        <v>1045</v>
      </c>
      <c r="F1077" s="2" t="s">
        <v>2</v>
      </c>
      <c r="G1077" s="3" t="s">
        <v>2</v>
      </c>
      <c r="I1077" t="str">
        <f t="shared" si="136"/>
        <v xml:space="preserve">70947 </v>
      </c>
      <c r="J1077" t="str">
        <f t="shared" si="130"/>
        <v>70947</v>
      </c>
      <c r="K1077">
        <f t="shared" si="131"/>
        <v>5</v>
      </c>
      <c r="L1077">
        <f t="shared" si="132"/>
        <v>79</v>
      </c>
      <c r="M1077" t="str">
        <f t="shared" si="133"/>
        <v>Sur loyers et redevances des logements en location-accession et accession</v>
      </c>
    </row>
    <row r="1078" spans="5:13" ht="15" customHeight="1" x14ac:dyDescent="0.25">
      <c r="E1078" s="36" t="s">
        <v>1046</v>
      </c>
      <c r="F1078" s="2" t="s">
        <v>2</v>
      </c>
      <c r="G1078" s="3" t="s">
        <v>2</v>
      </c>
      <c r="I1078" t="str">
        <f t="shared" si="136"/>
        <v>709471</v>
      </c>
      <c r="J1078" t="str">
        <f t="shared" si="130"/>
        <v>709471</v>
      </c>
      <c r="K1078">
        <f t="shared" si="131"/>
        <v>6</v>
      </c>
      <c r="L1078">
        <f t="shared" si="132"/>
        <v>53</v>
      </c>
      <c r="M1078" t="str">
        <f t="shared" si="133"/>
        <v>Sur loyers des logements en location-accession</v>
      </c>
    </row>
    <row r="1079" spans="5:13" ht="15" customHeight="1" x14ac:dyDescent="0.25">
      <c r="E1079" s="36" t="s">
        <v>1047</v>
      </c>
      <c r="F1079" s="2" t="s">
        <v>2</v>
      </c>
      <c r="G1079" s="3" t="s">
        <v>2</v>
      </c>
      <c r="I1079" t="str">
        <f t="shared" si="136"/>
        <v>709472</v>
      </c>
      <c r="J1079" t="str">
        <f t="shared" si="130"/>
        <v>709472</v>
      </c>
      <c r="K1079">
        <f t="shared" si="131"/>
        <v>6</v>
      </c>
      <c r="L1079">
        <f t="shared" si="132"/>
        <v>44</v>
      </c>
      <c r="M1079" t="str">
        <f t="shared" si="133"/>
        <v>Sur loyers des logements en accession</v>
      </c>
    </row>
    <row r="1080" spans="5:13" ht="15" customHeight="1" x14ac:dyDescent="0.25">
      <c r="E1080" s="9" t="s">
        <v>1048</v>
      </c>
      <c r="F1080" s="2" t="s">
        <v>2</v>
      </c>
      <c r="G1080" s="3" t="s">
        <v>2</v>
      </c>
      <c r="I1080" t="str">
        <f t="shared" si="136"/>
        <v xml:space="preserve">70948 </v>
      </c>
      <c r="J1080" t="str">
        <f t="shared" si="130"/>
        <v>70948</v>
      </c>
      <c r="K1080">
        <f t="shared" si="131"/>
        <v>5</v>
      </c>
      <c r="L1080">
        <f t="shared" si="132"/>
        <v>24</v>
      </c>
      <c r="M1080" t="str">
        <f t="shared" si="133"/>
        <v>Sur autres loyers</v>
      </c>
    </row>
    <row r="1081" spans="5:13" ht="15" customHeight="1" x14ac:dyDescent="0.25">
      <c r="E1081" s="8" t="s">
        <v>1049</v>
      </c>
      <c r="F1081" s="2" t="s">
        <v>2</v>
      </c>
      <c r="G1081" s="3" t="s">
        <v>2</v>
      </c>
      <c r="I1081" t="str">
        <f t="shared" si="136"/>
        <v xml:space="preserve">7096  </v>
      </c>
      <c r="J1081" t="str">
        <f t="shared" si="130"/>
        <v>7096</v>
      </c>
      <c r="K1081">
        <f t="shared" si="131"/>
        <v>4</v>
      </c>
      <c r="L1081">
        <f t="shared" si="132"/>
        <v>33</v>
      </c>
      <c r="M1081" t="str">
        <f t="shared" si="133"/>
        <v>Sur prestations de services</v>
      </c>
    </row>
    <row r="1082" spans="5:13" ht="15" customHeight="1" x14ac:dyDescent="0.25">
      <c r="E1082" s="8" t="s">
        <v>1050</v>
      </c>
      <c r="F1082" s="2" t="s">
        <v>2</v>
      </c>
      <c r="G1082" s="3" t="s">
        <v>2</v>
      </c>
      <c r="I1082" t="str">
        <f>MID(E1082,1,4)</f>
        <v>7098</v>
      </c>
      <c r="J1082" t="str">
        <f t="shared" si="130"/>
        <v>7098</v>
      </c>
      <c r="K1082">
        <f t="shared" si="131"/>
        <v>4</v>
      </c>
      <c r="L1082">
        <f t="shared" si="132"/>
        <v>40</v>
      </c>
      <c r="M1082" t="str">
        <f t="shared" si="133"/>
        <v>Sur produits des activités annexes</v>
      </c>
    </row>
    <row r="1083" spans="5:13" ht="15" customHeight="1" x14ac:dyDescent="0.25">
      <c r="E1083" s="4" t="s">
        <v>1051</v>
      </c>
      <c r="F1083" s="5" t="s">
        <v>2</v>
      </c>
      <c r="G1083" s="6" t="s">
        <v>2</v>
      </c>
      <c r="I1083" t="str">
        <f t="shared" ref="I1083:I1084" si="137">MID(E1083,1,4)</f>
        <v xml:space="preserve">71  </v>
      </c>
      <c r="J1083" t="str">
        <f t="shared" si="130"/>
        <v>71</v>
      </c>
      <c r="K1083">
        <f t="shared" si="131"/>
        <v>2</v>
      </c>
      <c r="L1083">
        <f t="shared" si="132"/>
        <v>39</v>
      </c>
      <c r="M1083" t="str">
        <f t="shared" si="133"/>
        <v>PRODUCTION STOCKEE (OU DESTOCKAGE)</v>
      </c>
    </row>
    <row r="1084" spans="5:13" ht="15" customHeight="1" x14ac:dyDescent="0.25">
      <c r="E1084" s="7" t="s">
        <v>1052</v>
      </c>
      <c r="F1084" s="2" t="s">
        <v>2</v>
      </c>
      <c r="G1084" s="3" t="s">
        <v>2</v>
      </c>
      <c r="I1084" t="str">
        <f t="shared" si="137"/>
        <v xml:space="preserve">713 </v>
      </c>
      <c r="J1084" t="str">
        <f t="shared" si="130"/>
        <v>713</v>
      </c>
      <c r="K1084">
        <f t="shared" si="131"/>
        <v>3</v>
      </c>
      <c r="L1084">
        <f t="shared" si="132"/>
        <v>26</v>
      </c>
      <c r="M1084" t="str">
        <f t="shared" si="133"/>
        <v>Variation des stocks</v>
      </c>
    </row>
    <row r="1085" spans="5:13" ht="15" customHeight="1" x14ac:dyDescent="0.25">
      <c r="E1085" s="8" t="s">
        <v>1053</v>
      </c>
      <c r="F1085" s="2" t="s">
        <v>2</v>
      </c>
      <c r="G1085" s="3" t="s">
        <v>2</v>
      </c>
      <c r="I1085" t="str">
        <f t="shared" si="136"/>
        <v xml:space="preserve">7133  </v>
      </c>
      <c r="J1085" t="str">
        <f t="shared" si="130"/>
        <v>7133</v>
      </c>
      <c r="K1085">
        <f t="shared" si="131"/>
        <v>4</v>
      </c>
      <c r="L1085">
        <f t="shared" si="132"/>
        <v>24</v>
      </c>
      <c r="M1085" t="str">
        <f t="shared" si="133"/>
        <v>Immeubles en cours</v>
      </c>
    </row>
    <row r="1086" spans="5:13" ht="15" customHeight="1" x14ac:dyDescent="0.25">
      <c r="E1086" s="8" t="s">
        <v>1054</v>
      </c>
      <c r="F1086" s="2" t="s">
        <v>2</v>
      </c>
      <c r="G1086" s="3" t="s">
        <v>2</v>
      </c>
      <c r="I1086" t="str">
        <f t="shared" si="136"/>
        <v xml:space="preserve">7135  </v>
      </c>
      <c r="J1086" t="str">
        <f t="shared" si="130"/>
        <v>7135</v>
      </c>
      <c r="K1086">
        <f t="shared" si="131"/>
        <v>4</v>
      </c>
      <c r="L1086">
        <f t="shared" si="132"/>
        <v>23</v>
      </c>
      <c r="M1086" t="str">
        <f t="shared" si="133"/>
        <v>Immeubles achevés</v>
      </c>
    </row>
    <row r="1087" spans="5:13" ht="15" customHeight="1" x14ac:dyDescent="0.25">
      <c r="E1087" s="4" t="s">
        <v>1055</v>
      </c>
      <c r="F1087" s="5" t="s">
        <v>2</v>
      </c>
      <c r="G1087" s="6" t="s">
        <v>2</v>
      </c>
      <c r="I1087" t="str">
        <f>MID(E1087,1,4)</f>
        <v xml:space="preserve">72  </v>
      </c>
      <c r="J1087" t="str">
        <f t="shared" si="130"/>
        <v>72</v>
      </c>
      <c r="K1087">
        <f t="shared" si="131"/>
        <v>2</v>
      </c>
      <c r="L1087">
        <f t="shared" si="132"/>
        <v>27</v>
      </c>
      <c r="M1087" t="str">
        <f t="shared" si="133"/>
        <v>PRODUCTION IMMOBILISEE</v>
      </c>
    </row>
    <row r="1088" spans="5:13" ht="15" customHeight="1" x14ac:dyDescent="0.25">
      <c r="E1088" s="7" t="s">
        <v>1056</v>
      </c>
      <c r="F1088" s="2" t="s">
        <v>2</v>
      </c>
      <c r="G1088" s="3" t="s">
        <v>2</v>
      </c>
      <c r="I1088" t="str">
        <f t="shared" ref="I1088:I1089" si="138">MID(E1088,1,4)</f>
        <v xml:space="preserve">721 </v>
      </c>
      <c r="J1088" t="str">
        <f t="shared" si="130"/>
        <v>721</v>
      </c>
      <c r="K1088">
        <f t="shared" si="131"/>
        <v>3</v>
      </c>
      <c r="L1088">
        <f t="shared" si="132"/>
        <v>35</v>
      </c>
      <c r="M1088" t="str">
        <f t="shared" si="133"/>
        <v>Immobilisations incorporelles</v>
      </c>
    </row>
    <row r="1089" spans="5:13" ht="15" customHeight="1" x14ac:dyDescent="0.25">
      <c r="E1089" s="7" t="s">
        <v>1057</v>
      </c>
      <c r="F1089" s="2" t="s">
        <v>2</v>
      </c>
      <c r="G1089" s="3" t="s">
        <v>2</v>
      </c>
      <c r="I1089" t="str">
        <f t="shared" si="138"/>
        <v xml:space="preserve">722 </v>
      </c>
      <c r="J1089" t="str">
        <f t="shared" si="130"/>
        <v>722</v>
      </c>
      <c r="K1089">
        <f t="shared" si="131"/>
        <v>3</v>
      </c>
      <c r="L1089">
        <f t="shared" si="132"/>
        <v>33</v>
      </c>
      <c r="M1089" t="str">
        <f t="shared" si="133"/>
        <v>Immobilisations corporelles</v>
      </c>
    </row>
    <row r="1090" spans="5:13" ht="15" customHeight="1" x14ac:dyDescent="0.25">
      <c r="E1090" s="8" t="s">
        <v>1058</v>
      </c>
      <c r="F1090" s="2" t="s">
        <v>2</v>
      </c>
      <c r="G1090" s="3" t="s">
        <v>2</v>
      </c>
      <c r="I1090" t="str">
        <f t="shared" si="136"/>
        <v xml:space="preserve">7221  </v>
      </c>
      <c r="J1090" t="str">
        <f t="shared" si="130"/>
        <v>7221</v>
      </c>
      <c r="K1090">
        <f t="shared" si="131"/>
        <v>4</v>
      </c>
      <c r="L1090">
        <f t="shared" si="132"/>
        <v>43</v>
      </c>
      <c r="M1090" t="str">
        <f t="shared" si="133"/>
        <v>Immeubles de rapport (coûts internes)</v>
      </c>
    </row>
    <row r="1091" spans="5:13" ht="15" customHeight="1" x14ac:dyDescent="0.25">
      <c r="E1091" s="8" t="s">
        <v>1059</v>
      </c>
      <c r="F1091" s="2" t="s">
        <v>2</v>
      </c>
      <c r="G1091" s="3" t="s">
        <v>2</v>
      </c>
      <c r="I1091" t="str">
        <f t="shared" si="136"/>
        <v xml:space="preserve">7222  </v>
      </c>
      <c r="J1091" t="str">
        <f t="shared" si="130"/>
        <v>7222</v>
      </c>
      <c r="K1091">
        <f t="shared" si="131"/>
        <v>4</v>
      </c>
      <c r="L1091">
        <f t="shared" si="132"/>
        <v>54</v>
      </c>
      <c r="M1091" t="str">
        <f t="shared" si="133"/>
        <v>Immeubles de rapport (frais financiers externes)</v>
      </c>
    </row>
    <row r="1092" spans="5:13" ht="15" customHeight="1" x14ac:dyDescent="0.25">
      <c r="E1092" s="8" t="s">
        <v>1060</v>
      </c>
      <c r="F1092" s="2" t="s">
        <v>2</v>
      </c>
      <c r="G1092" s="3" t="s">
        <v>2</v>
      </c>
      <c r="I1092" t="str">
        <f t="shared" si="136"/>
        <v xml:space="preserve">7223  </v>
      </c>
      <c r="J1092" t="str">
        <f t="shared" ref="J1092:J1155" si="139">TRIM(I1092)</f>
        <v>7223</v>
      </c>
      <c r="K1092">
        <f t="shared" ref="K1092:K1155" si="140">LEN(J1092)</f>
        <v>4</v>
      </c>
      <c r="L1092">
        <f t="shared" ref="L1092:L1155" si="141">LEN(E1092)</f>
        <v>49</v>
      </c>
      <c r="M1092" t="str">
        <f t="shared" ref="M1092:M1155" si="142">TRIM(RIGHT(E1092,(L1092-K1092)))</f>
        <v>Autres travaux et prestations pour soi-même</v>
      </c>
    </row>
    <row r="1093" spans="5:13" ht="15" customHeight="1" x14ac:dyDescent="0.25">
      <c r="E1093" s="9" t="s">
        <v>1061</v>
      </c>
      <c r="F1093" s="2" t="s">
        <v>2</v>
      </c>
      <c r="G1093" s="3" t="s">
        <v>2</v>
      </c>
      <c r="I1093" t="str">
        <f t="shared" si="136"/>
        <v xml:space="preserve">72231 </v>
      </c>
      <c r="J1093" t="str">
        <f t="shared" si="139"/>
        <v>72231</v>
      </c>
      <c r="K1093">
        <f t="shared" si="140"/>
        <v>5</v>
      </c>
      <c r="L1093">
        <f t="shared" si="141"/>
        <v>12</v>
      </c>
      <c r="M1093" t="str">
        <f t="shared" si="142"/>
        <v>Divers</v>
      </c>
    </row>
    <row r="1094" spans="5:13" ht="15" customHeight="1" x14ac:dyDescent="0.25">
      <c r="E1094" s="9" t="s">
        <v>1062</v>
      </c>
      <c r="F1094" s="2" t="s">
        <v>2</v>
      </c>
      <c r="G1094" s="3" t="s">
        <v>2</v>
      </c>
      <c r="I1094" t="str">
        <f t="shared" si="136"/>
        <v xml:space="preserve">72232 </v>
      </c>
      <c r="J1094" t="str">
        <f t="shared" si="139"/>
        <v>72232</v>
      </c>
      <c r="K1094">
        <f t="shared" si="140"/>
        <v>5</v>
      </c>
      <c r="L1094">
        <f t="shared" si="141"/>
        <v>56</v>
      </c>
      <c r="M1094" t="str">
        <f t="shared" si="142"/>
        <v>Transferts d'éléments de stocks en immobilisations</v>
      </c>
    </row>
    <row r="1095" spans="5:13" ht="15" customHeight="1" x14ac:dyDescent="0.25">
      <c r="E1095" s="4" t="s">
        <v>1063</v>
      </c>
      <c r="F1095" s="5" t="s">
        <v>2</v>
      </c>
      <c r="G1095" s="6" t="s">
        <v>2</v>
      </c>
      <c r="I1095" t="str">
        <f>MID(E1095,1,4)</f>
        <v xml:space="preserve">74  </v>
      </c>
      <c r="J1095" t="str">
        <f t="shared" si="139"/>
        <v>74</v>
      </c>
      <c r="K1095">
        <f t="shared" si="140"/>
        <v>2</v>
      </c>
      <c r="L1095">
        <f t="shared" si="141"/>
        <v>31</v>
      </c>
      <c r="M1095" t="str">
        <f t="shared" si="142"/>
        <v>SUBVENTIONS D'EXPLOITATION</v>
      </c>
    </row>
    <row r="1096" spans="5:13" ht="15" customHeight="1" x14ac:dyDescent="0.25">
      <c r="E1096" s="7" t="s">
        <v>1064</v>
      </c>
      <c r="F1096" s="2" t="s">
        <v>2</v>
      </c>
      <c r="G1096" s="3" t="s">
        <v>2</v>
      </c>
      <c r="I1096" t="str">
        <f t="shared" ref="I1096:I1103" si="143">MID(E1096,1,4)</f>
        <v xml:space="preserve">742 </v>
      </c>
      <c r="J1096" t="str">
        <f t="shared" si="139"/>
        <v>742</v>
      </c>
      <c r="K1096">
        <f t="shared" si="140"/>
        <v>3</v>
      </c>
      <c r="L1096">
        <f t="shared" si="141"/>
        <v>30</v>
      </c>
      <c r="M1096" t="str">
        <f t="shared" si="142"/>
        <v>Primes à la construction</v>
      </c>
    </row>
    <row r="1097" spans="5:13" ht="15" customHeight="1" x14ac:dyDescent="0.25">
      <c r="E1097" s="7" t="s">
        <v>1065</v>
      </c>
      <c r="F1097" s="2" t="s">
        <v>2</v>
      </c>
      <c r="G1097" s="3" t="s">
        <v>2</v>
      </c>
      <c r="I1097" t="str">
        <f t="shared" si="143"/>
        <v xml:space="preserve">743 </v>
      </c>
      <c r="J1097" t="str">
        <f t="shared" si="139"/>
        <v>743</v>
      </c>
      <c r="K1097">
        <f t="shared" si="140"/>
        <v>3</v>
      </c>
      <c r="L1097">
        <f t="shared" si="141"/>
        <v>32</v>
      </c>
      <c r="M1097" t="str">
        <f t="shared" si="142"/>
        <v>Subventions d'exploitation</v>
      </c>
    </row>
    <row r="1098" spans="5:13" ht="15" customHeight="1" x14ac:dyDescent="0.25">
      <c r="E1098" s="7" t="s">
        <v>1066</v>
      </c>
      <c r="F1098" s="2" t="s">
        <v>2</v>
      </c>
      <c r="G1098" s="3" t="s">
        <v>2</v>
      </c>
      <c r="I1098" t="str">
        <f t="shared" si="143"/>
        <v xml:space="preserve">744 </v>
      </c>
      <c r="J1098" t="str">
        <f t="shared" si="139"/>
        <v>744</v>
      </c>
      <c r="K1098">
        <f t="shared" si="140"/>
        <v>3</v>
      </c>
      <c r="L1098">
        <f t="shared" si="141"/>
        <v>48</v>
      </c>
      <c r="M1098" t="str">
        <f t="shared" si="142"/>
        <v>Subventions pour travaux de gros entretien</v>
      </c>
    </row>
    <row r="1099" spans="5:13" ht="15" customHeight="1" x14ac:dyDescent="0.25">
      <c r="E1099" s="4" t="s">
        <v>1067</v>
      </c>
      <c r="F1099" s="5" t="s">
        <v>2</v>
      </c>
      <c r="G1099" s="6" t="s">
        <v>2</v>
      </c>
      <c r="I1099" t="str">
        <f t="shared" si="143"/>
        <v xml:space="preserve">75  </v>
      </c>
      <c r="J1099" t="str">
        <f t="shared" si="139"/>
        <v>75</v>
      </c>
      <c r="K1099">
        <f t="shared" si="140"/>
        <v>2</v>
      </c>
      <c r="L1099">
        <f t="shared" si="141"/>
        <v>40</v>
      </c>
      <c r="M1099" t="str">
        <f t="shared" si="142"/>
        <v>AUTRES PRODUITS DE GESTION COURANTE</v>
      </c>
    </row>
    <row r="1100" spans="5:13" ht="15" customHeight="1" x14ac:dyDescent="0.25">
      <c r="E1100" s="7" t="s">
        <v>1068</v>
      </c>
      <c r="F1100" s="2" t="s">
        <v>2</v>
      </c>
      <c r="G1100" s="3" t="s">
        <v>2</v>
      </c>
      <c r="I1100" t="str">
        <f t="shared" si="143"/>
        <v xml:space="preserve">751 </v>
      </c>
      <c r="J1100" t="str">
        <f t="shared" si="139"/>
        <v>751</v>
      </c>
      <c r="K1100">
        <f t="shared" si="140"/>
        <v>3</v>
      </c>
      <c r="L1100">
        <f t="shared" si="141"/>
        <v>111</v>
      </c>
      <c r="M1100" t="str">
        <f t="shared" si="142"/>
        <v>Redevances pour concessions, brevets, licences, marques, procédés, logiciels, droits et valeurs similaires</v>
      </c>
    </row>
    <row r="1101" spans="5:13" ht="15" customHeight="1" x14ac:dyDescent="0.25">
      <c r="E1101" s="7" t="s">
        <v>1069</v>
      </c>
      <c r="F1101" s="2" t="s">
        <v>2</v>
      </c>
      <c r="G1101" s="3" t="s">
        <v>2</v>
      </c>
      <c r="I1101" t="str">
        <f t="shared" si="143"/>
        <v xml:space="preserve">754 </v>
      </c>
      <c r="J1101" t="str">
        <f t="shared" si="139"/>
        <v>754</v>
      </c>
      <c r="K1101">
        <f t="shared" si="140"/>
        <v>3</v>
      </c>
      <c r="L1101">
        <f t="shared" si="141"/>
        <v>56</v>
      </c>
      <c r="M1101" t="str">
        <f t="shared" si="142"/>
        <v>Remboursements de frais de liquidation de dossiers</v>
      </c>
    </row>
    <row r="1102" spans="5:13" ht="15" customHeight="1" x14ac:dyDescent="0.25">
      <c r="E1102" s="7" t="s">
        <v>1070</v>
      </c>
      <c r="F1102" s="2" t="s">
        <v>2</v>
      </c>
      <c r="G1102" s="3" t="s">
        <v>2</v>
      </c>
      <c r="I1102" t="str">
        <f t="shared" si="143"/>
        <v xml:space="preserve">755 </v>
      </c>
      <c r="J1102" t="str">
        <f t="shared" si="139"/>
        <v>755</v>
      </c>
      <c r="K1102">
        <f t="shared" si="140"/>
        <v>3</v>
      </c>
      <c r="L1102">
        <f t="shared" si="141"/>
        <v>62</v>
      </c>
      <c r="M1102" t="str">
        <f t="shared" si="142"/>
        <v>Quotes-parts de résultat sur opérations faites en commun</v>
      </c>
    </row>
    <row r="1103" spans="5:13" ht="15" customHeight="1" x14ac:dyDescent="0.25">
      <c r="E1103" s="7" t="s">
        <v>1071</v>
      </c>
      <c r="F1103" s="2" t="s">
        <v>2</v>
      </c>
      <c r="G1103" s="3" t="s">
        <v>2</v>
      </c>
      <c r="I1103" t="str">
        <f t="shared" si="143"/>
        <v xml:space="preserve">758 </v>
      </c>
      <c r="J1103" t="str">
        <f t="shared" si="139"/>
        <v>758</v>
      </c>
      <c r="K1103">
        <f t="shared" si="140"/>
        <v>3</v>
      </c>
      <c r="L1103">
        <f t="shared" si="141"/>
        <v>41</v>
      </c>
      <c r="M1103" t="str">
        <f t="shared" si="142"/>
        <v>Produits divers de gestion courante</v>
      </c>
    </row>
    <row r="1104" spans="5:13" ht="15" customHeight="1" x14ac:dyDescent="0.25">
      <c r="E1104" s="8" t="s">
        <v>1072</v>
      </c>
      <c r="F1104" s="2" t="s">
        <v>2</v>
      </c>
      <c r="G1104" s="18"/>
      <c r="I1104" t="str">
        <f>MID(E1104,1,4)</f>
        <v>7581</v>
      </c>
      <c r="J1104" t="str">
        <f t="shared" si="139"/>
        <v>7581</v>
      </c>
      <c r="K1104">
        <f t="shared" si="140"/>
        <v>4</v>
      </c>
      <c r="L1104">
        <f t="shared" si="141"/>
        <v>70</v>
      </c>
      <c r="M1104" t="str">
        <f t="shared" si="142"/>
        <v>Remboursements des prestations à la charge directe de l'organisme</v>
      </c>
    </row>
    <row r="1105" spans="5:13" ht="15" customHeight="1" x14ac:dyDescent="0.25">
      <c r="E1105" s="8" t="s">
        <v>1073</v>
      </c>
      <c r="F1105" s="2" t="s">
        <v>2</v>
      </c>
      <c r="G1105" s="18"/>
      <c r="I1105" t="str">
        <f>MID(E1105,1,4)</f>
        <v>7582</v>
      </c>
      <c r="J1105" t="str">
        <f t="shared" si="139"/>
        <v>7582</v>
      </c>
      <c r="K1105">
        <f t="shared" si="140"/>
        <v>4</v>
      </c>
      <c r="L1105">
        <f t="shared" si="141"/>
        <v>50</v>
      </c>
      <c r="M1105" t="str">
        <f t="shared" si="142"/>
        <v>Couverture des charges de l'activité gérance</v>
      </c>
    </row>
    <row r="1106" spans="5:13" ht="15" customHeight="1" x14ac:dyDescent="0.25">
      <c r="E1106" s="8" t="s">
        <v>1074</v>
      </c>
      <c r="F1106" s="2" t="s">
        <v>2</v>
      </c>
      <c r="G1106" s="3" t="s">
        <v>2</v>
      </c>
      <c r="I1106" t="str">
        <f t="shared" ref="I1106:I1109" si="144">MID(E1106,1,4)</f>
        <v>7583</v>
      </c>
      <c r="J1106" t="str">
        <f t="shared" si="139"/>
        <v>7583</v>
      </c>
      <c r="K1106">
        <f t="shared" si="140"/>
        <v>4</v>
      </c>
      <c r="L1106">
        <f t="shared" si="141"/>
        <v>50</v>
      </c>
      <c r="M1106" t="str">
        <f t="shared" si="142"/>
        <v>Produit du dispositif de lissage de la CGLLS</v>
      </c>
    </row>
    <row r="1107" spans="5:13" x14ac:dyDescent="0.25">
      <c r="E1107" s="8" t="s">
        <v>1075</v>
      </c>
      <c r="F1107" s="2" t="s">
        <v>2</v>
      </c>
      <c r="G1107" s="18"/>
      <c r="I1107" t="str">
        <f t="shared" si="144"/>
        <v>7588</v>
      </c>
      <c r="J1107" t="str">
        <f t="shared" si="139"/>
        <v>7588</v>
      </c>
      <c r="K1107">
        <f t="shared" si="140"/>
        <v>4</v>
      </c>
      <c r="L1107">
        <f t="shared" si="141"/>
        <v>12</v>
      </c>
      <c r="M1107" t="str">
        <f t="shared" si="142"/>
        <v>Autres</v>
      </c>
    </row>
    <row r="1108" spans="5:13" ht="15" customHeight="1" x14ac:dyDescent="0.25">
      <c r="E1108" s="4" t="s">
        <v>1076</v>
      </c>
      <c r="F1108" s="5" t="s">
        <v>2</v>
      </c>
      <c r="G1108" s="6" t="s">
        <v>2</v>
      </c>
      <c r="I1108" t="str">
        <f t="shared" si="144"/>
        <v xml:space="preserve">76  </v>
      </c>
      <c r="J1108" t="str">
        <f t="shared" si="139"/>
        <v>76</v>
      </c>
      <c r="K1108">
        <f t="shared" si="140"/>
        <v>2</v>
      </c>
      <c r="L1108">
        <f t="shared" si="141"/>
        <v>24</v>
      </c>
      <c r="M1108" t="str">
        <f t="shared" si="142"/>
        <v>PRODUITS FINANCIERS</v>
      </c>
    </row>
    <row r="1109" spans="5:13" ht="15" customHeight="1" x14ac:dyDescent="0.25">
      <c r="E1109" s="7" t="s">
        <v>1077</v>
      </c>
      <c r="F1109" s="2" t="s">
        <v>2</v>
      </c>
      <c r="G1109" s="3" t="s">
        <v>2</v>
      </c>
      <c r="I1109" t="str">
        <f t="shared" si="144"/>
        <v xml:space="preserve">761 </v>
      </c>
      <c r="J1109" t="str">
        <f t="shared" si="139"/>
        <v>761</v>
      </c>
      <c r="K1109">
        <f t="shared" si="140"/>
        <v>3</v>
      </c>
      <c r="L1109">
        <f t="shared" si="141"/>
        <v>32</v>
      </c>
      <c r="M1109" t="str">
        <f t="shared" si="142"/>
        <v>Produits de participations</v>
      </c>
    </row>
    <row r="1110" spans="5:13" ht="15" customHeight="1" x14ac:dyDescent="0.25">
      <c r="E1110" s="8" t="s">
        <v>1078</v>
      </c>
      <c r="F1110" s="2" t="s">
        <v>2</v>
      </c>
      <c r="G1110" s="3" t="s">
        <v>2</v>
      </c>
      <c r="I1110" t="str">
        <f t="shared" si="136"/>
        <v xml:space="preserve">7611  </v>
      </c>
      <c r="J1110" t="str">
        <f t="shared" si="139"/>
        <v>7611</v>
      </c>
      <c r="K1110">
        <f t="shared" si="140"/>
        <v>4</v>
      </c>
      <c r="L1110">
        <f t="shared" si="141"/>
        <v>25</v>
      </c>
      <c r="M1110" t="str">
        <f t="shared" si="142"/>
        <v>Revenus des actions</v>
      </c>
    </row>
    <row r="1111" spans="5:13" ht="15" customHeight="1" x14ac:dyDescent="0.25">
      <c r="E1111" s="8" t="s">
        <v>1079</v>
      </c>
      <c r="F1111" s="2" t="s">
        <v>2</v>
      </c>
      <c r="G1111" s="3" t="s">
        <v>2</v>
      </c>
      <c r="I1111" t="str">
        <f t="shared" si="136"/>
        <v xml:space="preserve">7612  </v>
      </c>
      <c r="J1111" t="str">
        <f t="shared" si="139"/>
        <v>7612</v>
      </c>
      <c r="K1111">
        <f t="shared" si="140"/>
        <v>4</v>
      </c>
      <c r="L1111">
        <f t="shared" si="141"/>
        <v>66</v>
      </c>
      <c r="M1111" t="str">
        <f t="shared" si="142"/>
        <v>Revenus des parts des sociétés civiles immobilières de vente</v>
      </c>
    </row>
    <row r="1112" spans="5:13" ht="15" customHeight="1" x14ac:dyDescent="0.25">
      <c r="E1112" s="8" t="s">
        <v>1080</v>
      </c>
      <c r="F1112" s="2" t="s">
        <v>2</v>
      </c>
      <c r="G1112" s="3" t="s">
        <v>2</v>
      </c>
      <c r="I1112" t="str">
        <f t="shared" si="136"/>
        <v xml:space="preserve">7613  </v>
      </c>
      <c r="J1112" t="str">
        <f t="shared" si="139"/>
        <v>7613</v>
      </c>
      <c r="K1112">
        <f t="shared" si="140"/>
        <v>4</v>
      </c>
      <c r="L1112">
        <f t="shared" si="141"/>
        <v>66</v>
      </c>
      <c r="M1112" t="str">
        <f t="shared" si="142"/>
        <v>Revenus des avances en compte courant et prêts participatifs</v>
      </c>
    </row>
    <row r="1113" spans="5:13" ht="15" customHeight="1" x14ac:dyDescent="0.25">
      <c r="E1113" s="9" t="s">
        <v>1081</v>
      </c>
      <c r="F1113" s="2" t="s">
        <v>2</v>
      </c>
      <c r="G1113" s="3" t="s">
        <v>2</v>
      </c>
      <c r="I1113" t="str">
        <f t="shared" si="136"/>
        <v xml:space="preserve">76131 </v>
      </c>
      <c r="J1113" t="str">
        <f t="shared" si="139"/>
        <v>76131</v>
      </c>
      <c r="K1113">
        <f t="shared" si="140"/>
        <v>5</v>
      </c>
      <c r="L1113">
        <f t="shared" si="141"/>
        <v>25</v>
      </c>
      <c r="M1113" t="str">
        <f t="shared" si="142"/>
        <v>Revenus des avances</v>
      </c>
    </row>
    <row r="1114" spans="5:13" ht="15" customHeight="1" x14ac:dyDescent="0.25">
      <c r="E1114" s="9" t="s">
        <v>1082</v>
      </c>
      <c r="F1114" s="2" t="s">
        <v>2</v>
      </c>
      <c r="G1114" s="3" t="s">
        <v>2</v>
      </c>
      <c r="I1114" t="str">
        <f t="shared" si="136"/>
        <v xml:space="preserve">76132 </v>
      </c>
      <c r="J1114" t="str">
        <f t="shared" si="139"/>
        <v>76132</v>
      </c>
      <c r="K1114">
        <f t="shared" si="140"/>
        <v>5</v>
      </c>
      <c r="L1114">
        <f t="shared" si="141"/>
        <v>37</v>
      </c>
      <c r="M1114" t="str">
        <f t="shared" si="142"/>
        <v>Revenus des prêts participatifs</v>
      </c>
    </row>
    <row r="1115" spans="5:13" ht="15" customHeight="1" x14ac:dyDescent="0.25">
      <c r="E1115" s="8" t="s">
        <v>1083</v>
      </c>
      <c r="F1115" s="2" t="s">
        <v>2</v>
      </c>
      <c r="G1115" s="3" t="s">
        <v>2</v>
      </c>
      <c r="I1115" t="str">
        <f t="shared" si="136"/>
        <v xml:space="preserve">7618  </v>
      </c>
      <c r="J1115" t="str">
        <f t="shared" si="139"/>
        <v>7618</v>
      </c>
      <c r="K1115">
        <f t="shared" si="140"/>
        <v>4</v>
      </c>
      <c r="L1115">
        <f t="shared" si="141"/>
        <v>40</v>
      </c>
      <c r="M1115" t="str">
        <f t="shared" si="142"/>
        <v>Autres produits des participations</v>
      </c>
    </row>
    <row r="1116" spans="5:13" ht="15" customHeight="1" x14ac:dyDescent="0.25">
      <c r="E1116" s="7" t="s">
        <v>1084</v>
      </c>
      <c r="F1116" s="2" t="s">
        <v>2</v>
      </c>
      <c r="G1116" s="3" t="s">
        <v>2</v>
      </c>
      <c r="I1116" t="str">
        <f t="shared" si="136"/>
        <v xml:space="preserve">762   </v>
      </c>
      <c r="J1116" t="str">
        <f t="shared" si="139"/>
        <v>762</v>
      </c>
      <c r="K1116">
        <f t="shared" si="140"/>
        <v>3</v>
      </c>
      <c r="L1116">
        <f t="shared" si="141"/>
        <v>53</v>
      </c>
      <c r="M1116" t="str">
        <f t="shared" si="142"/>
        <v>Produits des autres immobilisations financières</v>
      </c>
    </row>
    <row r="1117" spans="5:13" ht="15" customHeight="1" x14ac:dyDescent="0.25">
      <c r="E1117" s="8" t="s">
        <v>1085</v>
      </c>
      <c r="F1117" s="2" t="s">
        <v>2</v>
      </c>
      <c r="G1117" s="3" t="s">
        <v>2</v>
      </c>
      <c r="I1117" t="str">
        <f t="shared" si="136"/>
        <v xml:space="preserve">7621  </v>
      </c>
      <c r="J1117" t="str">
        <f t="shared" si="139"/>
        <v>7621</v>
      </c>
      <c r="K1117">
        <f t="shared" si="140"/>
        <v>4</v>
      </c>
      <c r="L1117">
        <f t="shared" si="141"/>
        <v>35</v>
      </c>
      <c r="M1117" t="str">
        <f t="shared" si="142"/>
        <v>Revenus de titres immobilisés</v>
      </c>
    </row>
    <row r="1118" spans="5:13" ht="15" customHeight="1" x14ac:dyDescent="0.25">
      <c r="E1118" s="8" t="s">
        <v>1086</v>
      </c>
      <c r="F1118" s="2" t="s">
        <v>2</v>
      </c>
      <c r="G1118" s="3" t="s">
        <v>2</v>
      </c>
      <c r="I1118" t="str">
        <f t="shared" si="136"/>
        <v xml:space="preserve">7626  </v>
      </c>
      <c r="J1118" t="str">
        <f t="shared" si="139"/>
        <v>7626</v>
      </c>
      <c r="K1118">
        <f t="shared" si="140"/>
        <v>4</v>
      </c>
      <c r="L1118">
        <f t="shared" si="141"/>
        <v>23</v>
      </c>
      <c r="M1118" t="str">
        <f t="shared" si="142"/>
        <v>Revenus des prêts</v>
      </c>
    </row>
    <row r="1119" spans="5:13" ht="15" customHeight="1" x14ac:dyDescent="0.25">
      <c r="E1119" s="9" t="s">
        <v>1087</v>
      </c>
      <c r="F1119" s="2" t="s">
        <v>2</v>
      </c>
      <c r="G1119" s="3" t="s">
        <v>2</v>
      </c>
      <c r="I1119" t="str">
        <f t="shared" si="136"/>
        <v xml:space="preserve">76261 </v>
      </c>
      <c r="J1119" t="str">
        <f t="shared" si="139"/>
        <v>76261</v>
      </c>
      <c r="K1119">
        <f t="shared" si="140"/>
        <v>5</v>
      </c>
      <c r="L1119">
        <f t="shared" si="141"/>
        <v>37</v>
      </c>
      <c r="M1119" t="str">
        <f t="shared" si="142"/>
        <v>Prêts principaux pour accession</v>
      </c>
    </row>
    <row r="1120" spans="5:13" ht="15" customHeight="1" x14ac:dyDescent="0.25">
      <c r="E1120" s="9" t="s">
        <v>1088</v>
      </c>
      <c r="F1120" s="2" t="s">
        <v>2</v>
      </c>
      <c r="G1120" s="3" t="s">
        <v>2</v>
      </c>
      <c r="I1120" t="str">
        <f t="shared" si="136"/>
        <v xml:space="preserve">76262 </v>
      </c>
      <c r="J1120" t="str">
        <f t="shared" si="139"/>
        <v>76262</v>
      </c>
      <c r="K1120">
        <f t="shared" si="140"/>
        <v>5</v>
      </c>
      <c r="L1120">
        <f t="shared" si="141"/>
        <v>42</v>
      </c>
      <c r="M1120" t="str">
        <f t="shared" si="142"/>
        <v>Prêts complémentaires pour accession</v>
      </c>
    </row>
    <row r="1121" spans="5:13" ht="15" customHeight="1" x14ac:dyDescent="0.25">
      <c r="E1121" s="9" t="s">
        <v>1089</v>
      </c>
      <c r="F1121" s="2" t="s">
        <v>2</v>
      </c>
      <c r="G1121" s="3" t="s">
        <v>2</v>
      </c>
      <c r="I1121" t="str">
        <f t="shared" si="136"/>
        <v xml:space="preserve">76268 </v>
      </c>
      <c r="J1121" t="str">
        <f t="shared" si="139"/>
        <v>76268</v>
      </c>
      <c r="K1121">
        <f t="shared" si="140"/>
        <v>5</v>
      </c>
      <c r="L1121">
        <f t="shared" si="141"/>
        <v>12</v>
      </c>
      <c r="M1121" t="str">
        <f t="shared" si="142"/>
        <v>Autres</v>
      </c>
    </row>
    <row r="1122" spans="5:13" ht="15" customHeight="1" x14ac:dyDescent="0.25">
      <c r="E1122" s="8" t="s">
        <v>1090</v>
      </c>
      <c r="F1122" s="2" t="s">
        <v>2</v>
      </c>
      <c r="G1122" s="3" t="s">
        <v>2</v>
      </c>
      <c r="I1122" t="str">
        <f t="shared" si="136"/>
        <v xml:space="preserve">7627  </v>
      </c>
      <c r="J1122" t="str">
        <f t="shared" si="139"/>
        <v>7627</v>
      </c>
      <c r="K1122">
        <f t="shared" si="140"/>
        <v>4</v>
      </c>
      <c r="L1122">
        <f t="shared" si="141"/>
        <v>39</v>
      </c>
      <c r="M1122" t="str">
        <f t="shared" si="142"/>
        <v>Revenus des créances immobilisées</v>
      </c>
    </row>
    <row r="1123" spans="5:13" ht="15" customHeight="1" x14ac:dyDescent="0.25">
      <c r="E1123" s="9" t="s">
        <v>1091</v>
      </c>
      <c r="F1123" s="2" t="s">
        <v>2</v>
      </c>
      <c r="G1123" s="18"/>
      <c r="I1123" t="str">
        <f t="shared" si="136"/>
        <v xml:space="preserve">76271 </v>
      </c>
      <c r="J1123" t="str">
        <f t="shared" si="139"/>
        <v>76271</v>
      </c>
      <c r="K1123">
        <f t="shared" si="140"/>
        <v>5</v>
      </c>
      <c r="L1123">
        <f t="shared" si="141"/>
        <v>23</v>
      </c>
      <c r="M1123" t="str">
        <f t="shared" si="142"/>
        <v>Créances diverses</v>
      </c>
    </row>
    <row r="1124" spans="5:13" ht="15" customHeight="1" x14ac:dyDescent="0.25">
      <c r="E1124" s="9" t="s">
        <v>1092</v>
      </c>
      <c r="F1124" s="2" t="s">
        <v>2</v>
      </c>
      <c r="G1124" s="18"/>
      <c r="I1124" t="str">
        <f t="shared" si="136"/>
        <v xml:space="preserve">76278 </v>
      </c>
      <c r="J1124" t="str">
        <f t="shared" si="139"/>
        <v>76278</v>
      </c>
      <c r="K1124">
        <f t="shared" si="140"/>
        <v>5</v>
      </c>
      <c r="L1124">
        <f t="shared" si="141"/>
        <v>21</v>
      </c>
      <c r="M1124" t="str">
        <f t="shared" si="142"/>
        <v>Intérêts courus</v>
      </c>
    </row>
    <row r="1125" spans="5:13" ht="15" customHeight="1" x14ac:dyDescent="0.25">
      <c r="E1125" s="8" t="s">
        <v>1093</v>
      </c>
      <c r="F1125" s="2" t="s">
        <v>2</v>
      </c>
      <c r="G1125" s="3" t="s">
        <v>2</v>
      </c>
      <c r="I1125" t="str">
        <f t="shared" si="136"/>
        <v xml:space="preserve">7628  </v>
      </c>
      <c r="J1125" t="str">
        <f t="shared" si="139"/>
        <v>7628</v>
      </c>
      <c r="K1125">
        <f t="shared" si="140"/>
        <v>4</v>
      </c>
      <c r="L1125">
        <f t="shared" si="141"/>
        <v>52</v>
      </c>
      <c r="M1125" t="str">
        <f t="shared" si="142"/>
        <v>Revenus des autres immobilisations financières</v>
      </c>
    </row>
    <row r="1126" spans="5:13" ht="15" customHeight="1" x14ac:dyDescent="0.25">
      <c r="E1126" s="7" t="s">
        <v>1094</v>
      </c>
      <c r="F1126" s="2" t="s">
        <v>2</v>
      </c>
      <c r="G1126" s="3" t="s">
        <v>2</v>
      </c>
      <c r="I1126" t="str">
        <f t="shared" si="136"/>
        <v xml:space="preserve">763   </v>
      </c>
      <c r="J1126" t="str">
        <f t="shared" si="139"/>
        <v>763</v>
      </c>
      <c r="K1126">
        <f t="shared" si="140"/>
        <v>3</v>
      </c>
      <c r="L1126">
        <f t="shared" si="141"/>
        <v>33</v>
      </c>
      <c r="M1126" t="str">
        <f t="shared" si="142"/>
        <v>Revenus des autres créances</v>
      </c>
    </row>
    <row r="1127" spans="5:13" ht="15" customHeight="1" x14ac:dyDescent="0.25">
      <c r="E1127" s="8" t="s">
        <v>1095</v>
      </c>
      <c r="F1127" s="2" t="s">
        <v>2</v>
      </c>
      <c r="G1127" s="3" t="s">
        <v>2</v>
      </c>
      <c r="I1127" t="str">
        <f t="shared" si="136"/>
        <v xml:space="preserve">7631  </v>
      </c>
      <c r="J1127" t="str">
        <f t="shared" si="139"/>
        <v>7631</v>
      </c>
      <c r="K1127">
        <f t="shared" si="140"/>
        <v>4</v>
      </c>
      <c r="L1127">
        <f t="shared" si="141"/>
        <v>33</v>
      </c>
      <c r="M1127" t="str">
        <f t="shared" si="142"/>
        <v>Revenus des comptes à terme</v>
      </c>
    </row>
    <row r="1128" spans="5:13" ht="15" customHeight="1" x14ac:dyDescent="0.25">
      <c r="E1128" s="8" t="s">
        <v>1096</v>
      </c>
      <c r="F1128" s="2" t="s">
        <v>2</v>
      </c>
      <c r="G1128" s="3" t="s">
        <v>2</v>
      </c>
      <c r="I1128" t="str">
        <f t="shared" si="136"/>
        <v xml:space="preserve">7632  </v>
      </c>
      <c r="J1128" t="str">
        <f t="shared" si="139"/>
        <v>7632</v>
      </c>
      <c r="K1128">
        <f t="shared" si="140"/>
        <v>4</v>
      </c>
      <c r="L1128">
        <f t="shared" si="141"/>
        <v>25</v>
      </c>
      <c r="M1128" t="str">
        <f t="shared" si="142"/>
        <v>Revenus du Livret A</v>
      </c>
    </row>
    <row r="1129" spans="5:13" ht="15" customHeight="1" x14ac:dyDescent="0.25">
      <c r="E1129" s="8" t="s">
        <v>1097</v>
      </c>
      <c r="F1129" s="2" t="s">
        <v>2</v>
      </c>
      <c r="G1129" s="3" t="s">
        <v>2</v>
      </c>
      <c r="I1129" t="str">
        <f t="shared" si="136"/>
        <v xml:space="preserve">7638  </v>
      </c>
      <c r="J1129" t="str">
        <f t="shared" si="139"/>
        <v>7638</v>
      </c>
      <c r="K1129">
        <f t="shared" si="140"/>
        <v>4</v>
      </c>
      <c r="L1129">
        <f t="shared" si="141"/>
        <v>20</v>
      </c>
      <c r="M1129" t="str">
        <f t="shared" si="142"/>
        <v>Autres revenus</v>
      </c>
    </row>
    <row r="1130" spans="5:13" ht="15" customHeight="1" x14ac:dyDescent="0.25">
      <c r="E1130" s="7" t="s">
        <v>1098</v>
      </c>
      <c r="F1130" s="2" t="s">
        <v>2</v>
      </c>
      <c r="G1130" s="3" t="s">
        <v>2</v>
      </c>
      <c r="I1130" t="str">
        <f t="shared" si="136"/>
        <v xml:space="preserve">764   </v>
      </c>
      <c r="J1130" t="str">
        <f t="shared" si="139"/>
        <v>764</v>
      </c>
      <c r="K1130">
        <f t="shared" si="140"/>
        <v>3</v>
      </c>
      <c r="L1130">
        <f t="shared" si="141"/>
        <v>49</v>
      </c>
      <c r="M1130" t="str">
        <f t="shared" si="142"/>
        <v>Revenus des valeurs mobilières de placement</v>
      </c>
    </row>
    <row r="1131" spans="5:13" ht="15" customHeight="1" x14ac:dyDescent="0.25">
      <c r="E1131" s="7" t="s">
        <v>1099</v>
      </c>
      <c r="F1131" s="2" t="s">
        <v>2</v>
      </c>
      <c r="G1131" s="3" t="s">
        <v>2</v>
      </c>
      <c r="I1131" t="str">
        <f t="shared" si="136"/>
        <v xml:space="preserve">765   </v>
      </c>
      <c r="J1131" t="str">
        <f t="shared" si="139"/>
        <v>765</v>
      </c>
      <c r="K1131">
        <f t="shared" si="140"/>
        <v>3</v>
      </c>
      <c r="L1131">
        <f t="shared" si="141"/>
        <v>23</v>
      </c>
      <c r="M1131" t="str">
        <f t="shared" si="142"/>
        <v>Escomptes obtenus</v>
      </c>
    </row>
    <row r="1132" spans="5:13" ht="15" customHeight="1" x14ac:dyDescent="0.25">
      <c r="E1132" s="7" t="s">
        <v>1100</v>
      </c>
      <c r="F1132" s="2" t="s">
        <v>2</v>
      </c>
      <c r="G1132" s="3" t="s">
        <v>2</v>
      </c>
      <c r="I1132" t="str">
        <f t="shared" si="136"/>
        <v xml:space="preserve">766   </v>
      </c>
      <c r="J1132" t="str">
        <f t="shared" si="139"/>
        <v>766</v>
      </c>
      <c r="K1132">
        <f t="shared" si="140"/>
        <v>3</v>
      </c>
      <c r="L1132">
        <f t="shared" si="141"/>
        <v>21</v>
      </c>
      <c r="M1132" t="str">
        <f t="shared" si="142"/>
        <v>Gains de change</v>
      </c>
    </row>
    <row r="1133" spans="5:13" ht="15" customHeight="1" x14ac:dyDescent="0.25">
      <c r="E1133" s="7" t="s">
        <v>1101</v>
      </c>
      <c r="F1133" s="2" t="s">
        <v>2</v>
      </c>
      <c r="G1133" s="3" t="s">
        <v>2</v>
      </c>
      <c r="I1133" t="str">
        <f t="shared" si="136"/>
        <v xml:space="preserve">767   </v>
      </c>
      <c r="J1133" t="str">
        <f t="shared" si="139"/>
        <v>767</v>
      </c>
      <c r="K1133">
        <f t="shared" si="140"/>
        <v>3</v>
      </c>
      <c r="L1133">
        <f t="shared" si="141"/>
        <v>67</v>
      </c>
      <c r="M1133" t="str">
        <f t="shared" si="142"/>
        <v>Produits nets sur cessions de valeurs mobilières de placement</v>
      </c>
    </row>
    <row r="1134" spans="5:13" ht="15" customHeight="1" x14ac:dyDescent="0.25">
      <c r="E1134" s="7" t="s">
        <v>1102</v>
      </c>
      <c r="F1134" s="2" t="s">
        <v>2</v>
      </c>
      <c r="G1134" s="3" t="s">
        <v>2</v>
      </c>
      <c r="I1134" t="str">
        <f t="shared" si="136"/>
        <v xml:space="preserve">768   </v>
      </c>
      <c r="J1134" t="str">
        <f t="shared" si="139"/>
        <v>768</v>
      </c>
      <c r="K1134">
        <f t="shared" si="140"/>
        <v>3</v>
      </c>
      <c r="L1134">
        <f t="shared" si="141"/>
        <v>32</v>
      </c>
      <c r="M1134" t="str">
        <f t="shared" si="142"/>
        <v>Autres produits financiers</v>
      </c>
    </row>
    <row r="1135" spans="5:13" ht="15" customHeight="1" x14ac:dyDescent="0.25">
      <c r="E1135" s="8" t="s">
        <v>1103</v>
      </c>
      <c r="F1135" s="2" t="s">
        <v>2</v>
      </c>
      <c r="G1135" s="3" t="s">
        <v>2</v>
      </c>
      <c r="I1135" t="str">
        <f t="shared" si="136"/>
        <v xml:space="preserve">7681  </v>
      </c>
      <c r="J1135" t="str">
        <f t="shared" si="139"/>
        <v>7681</v>
      </c>
      <c r="K1135">
        <f t="shared" si="140"/>
        <v>4</v>
      </c>
      <c r="L1135">
        <f t="shared" si="141"/>
        <v>57</v>
      </c>
      <c r="M1135" t="str">
        <f t="shared" si="142"/>
        <v>Boni provenant de clauses d'indexation des emprunts</v>
      </c>
    </row>
    <row r="1136" spans="5:13" ht="15" customHeight="1" x14ac:dyDescent="0.25">
      <c r="E1136" s="8" t="s">
        <v>1104</v>
      </c>
      <c r="F1136" s="2" t="s">
        <v>2</v>
      </c>
      <c r="G1136" s="3" t="s">
        <v>2</v>
      </c>
      <c r="I1136" t="str">
        <f t="shared" si="136"/>
        <v xml:space="preserve">7688  </v>
      </c>
      <c r="J1136" t="str">
        <f t="shared" si="139"/>
        <v>7688</v>
      </c>
      <c r="K1136">
        <f t="shared" si="140"/>
        <v>4</v>
      </c>
      <c r="L1136">
        <f t="shared" si="141"/>
        <v>41</v>
      </c>
      <c r="M1136" t="str">
        <f t="shared" si="142"/>
        <v>Autres produits financiers - Autres</v>
      </c>
    </row>
    <row r="1137" spans="5:13" ht="15" customHeight="1" x14ac:dyDescent="0.25">
      <c r="E1137" s="4" t="s">
        <v>1105</v>
      </c>
      <c r="F1137" s="5" t="s">
        <v>2</v>
      </c>
      <c r="G1137" s="6" t="s">
        <v>2</v>
      </c>
      <c r="I1137" t="str">
        <f>MID(E1137,1,3)</f>
        <v xml:space="preserve">77 </v>
      </c>
      <c r="J1137" t="str">
        <f t="shared" si="139"/>
        <v>77</v>
      </c>
      <c r="K1137">
        <f t="shared" si="140"/>
        <v>2</v>
      </c>
      <c r="L1137">
        <f t="shared" si="141"/>
        <v>27</v>
      </c>
      <c r="M1137" t="str">
        <f t="shared" si="142"/>
        <v>PRODUITS EXCEPTIONNELS</v>
      </c>
    </row>
    <row r="1138" spans="5:13" ht="15" customHeight="1" x14ac:dyDescent="0.25">
      <c r="E1138" s="7" t="s">
        <v>1106</v>
      </c>
      <c r="F1138" s="2" t="s">
        <v>2</v>
      </c>
      <c r="G1138" s="3" t="s">
        <v>2</v>
      </c>
      <c r="I1138" t="str">
        <f>MID(E1138,1,3)</f>
        <v>771</v>
      </c>
      <c r="J1138" t="str">
        <f t="shared" si="139"/>
        <v>771</v>
      </c>
      <c r="K1138">
        <f t="shared" si="140"/>
        <v>3</v>
      </c>
      <c r="L1138">
        <f t="shared" si="141"/>
        <v>53</v>
      </c>
      <c r="M1138" t="str">
        <f t="shared" si="142"/>
        <v>Produits exceptionnels sur opérations de gestion</v>
      </c>
    </row>
    <row r="1139" spans="5:13" ht="15" customHeight="1" x14ac:dyDescent="0.25">
      <c r="E1139" s="8" t="s">
        <v>1107</v>
      </c>
      <c r="F1139" s="2" t="s">
        <v>2</v>
      </c>
      <c r="G1139" s="3" t="s">
        <v>2</v>
      </c>
      <c r="I1139" t="str">
        <f t="shared" ref="I1138:I1201" si="145">MID(E1139,1,6)</f>
        <v xml:space="preserve">7711  </v>
      </c>
      <c r="J1139" t="str">
        <f t="shared" si="139"/>
        <v>7711</v>
      </c>
      <c r="K1139">
        <f t="shared" si="140"/>
        <v>4</v>
      </c>
      <c r="L1139">
        <f t="shared" si="141"/>
        <v>53</v>
      </c>
      <c r="M1139" t="str">
        <f t="shared" si="142"/>
        <v>Dédits et pénalités perçus sur achats et ventes</v>
      </c>
    </row>
    <row r="1140" spans="5:13" ht="15" customHeight="1" x14ac:dyDescent="0.25">
      <c r="E1140" s="8" t="s">
        <v>1108</v>
      </c>
      <c r="F1140" s="2" t="s">
        <v>2</v>
      </c>
      <c r="G1140" s="3" t="s">
        <v>2</v>
      </c>
      <c r="I1140" t="str">
        <f t="shared" si="145"/>
        <v xml:space="preserve">7713  </v>
      </c>
      <c r="J1140" t="str">
        <f t="shared" si="139"/>
        <v>7713</v>
      </c>
      <c r="K1140">
        <f t="shared" si="140"/>
        <v>4</v>
      </c>
      <c r="L1140">
        <f t="shared" si="141"/>
        <v>24</v>
      </c>
      <c r="M1140" t="str">
        <f t="shared" si="142"/>
        <v>Libéralités reçues</v>
      </c>
    </row>
    <row r="1141" spans="5:13" ht="15" customHeight="1" x14ac:dyDescent="0.25">
      <c r="E1141" s="8" t="s">
        <v>1109</v>
      </c>
      <c r="F1141" s="2" t="s">
        <v>2</v>
      </c>
      <c r="G1141" s="3" t="s">
        <v>2</v>
      </c>
      <c r="I1141" t="str">
        <f t="shared" si="145"/>
        <v xml:space="preserve">7714  </v>
      </c>
      <c r="J1141" t="str">
        <f t="shared" si="139"/>
        <v>7714</v>
      </c>
      <c r="K1141">
        <f t="shared" si="140"/>
        <v>4</v>
      </c>
      <c r="L1141">
        <f t="shared" si="141"/>
        <v>54</v>
      </c>
      <c r="M1141" t="str">
        <f t="shared" si="142"/>
        <v>Recouvrements sur créances admises en non-valeur</v>
      </c>
    </row>
    <row r="1142" spans="5:13" ht="15" customHeight="1" x14ac:dyDescent="0.25">
      <c r="E1142" s="8" t="s">
        <v>1110</v>
      </c>
      <c r="F1142" s="2" t="s">
        <v>2</v>
      </c>
      <c r="G1142" s="3" t="s">
        <v>2</v>
      </c>
      <c r="I1142" t="str">
        <f t="shared" si="145"/>
        <v xml:space="preserve">7715  </v>
      </c>
      <c r="J1142" t="str">
        <f t="shared" si="139"/>
        <v>7715</v>
      </c>
      <c r="K1142">
        <f t="shared" si="140"/>
        <v>4</v>
      </c>
      <c r="L1142">
        <f t="shared" si="141"/>
        <v>29</v>
      </c>
      <c r="M1142" t="str">
        <f t="shared" si="142"/>
        <v>Subventions d'équilibre</v>
      </c>
    </row>
    <row r="1143" spans="5:13" ht="15" customHeight="1" x14ac:dyDescent="0.25">
      <c r="E1143" s="8" t="s">
        <v>1111</v>
      </c>
      <c r="F1143" s="2" t="s">
        <v>2</v>
      </c>
      <c r="G1143" s="3" t="s">
        <v>2</v>
      </c>
      <c r="I1143" t="str">
        <f t="shared" si="145"/>
        <v xml:space="preserve">7716  </v>
      </c>
      <c r="J1143" t="str">
        <f t="shared" si="139"/>
        <v>7716</v>
      </c>
      <c r="K1143">
        <f t="shared" si="140"/>
        <v>4</v>
      </c>
      <c r="L1143">
        <f t="shared" si="141"/>
        <v>22</v>
      </c>
      <c r="M1143" t="str">
        <f t="shared" si="142"/>
        <v>Deniers d'entrée</v>
      </c>
    </row>
    <row r="1144" spans="5:13" ht="15" customHeight="1" x14ac:dyDescent="0.25">
      <c r="E1144" s="8" t="s">
        <v>1112</v>
      </c>
      <c r="F1144" s="2" t="s">
        <v>2</v>
      </c>
      <c r="G1144" s="3" t="s">
        <v>2</v>
      </c>
      <c r="I1144" t="str">
        <f t="shared" si="145"/>
        <v xml:space="preserve">7717  </v>
      </c>
      <c r="J1144" t="str">
        <f t="shared" si="139"/>
        <v>7717</v>
      </c>
      <c r="K1144">
        <f t="shared" si="140"/>
        <v>4</v>
      </c>
      <c r="L1144">
        <f t="shared" si="141"/>
        <v>64</v>
      </c>
      <c r="M1144" t="str">
        <f t="shared" si="142"/>
        <v>Dégrèvements d'impôts (autres qu'impôts sur les bénéfices)</v>
      </c>
    </row>
    <row r="1145" spans="5:13" ht="15" customHeight="1" x14ac:dyDescent="0.25">
      <c r="E1145" s="8" t="s">
        <v>1113</v>
      </c>
      <c r="F1145" s="2" t="s">
        <v>2</v>
      </c>
      <c r="G1145" s="3" t="s">
        <v>2</v>
      </c>
      <c r="I1145" t="str">
        <f t="shared" si="145"/>
        <v xml:space="preserve">7718  </v>
      </c>
      <c r="J1145" t="str">
        <f t="shared" si="139"/>
        <v>7718</v>
      </c>
      <c r="K1145">
        <f t="shared" si="140"/>
        <v>4</v>
      </c>
      <c r="L1145">
        <f t="shared" si="141"/>
        <v>61</v>
      </c>
      <c r="M1145" t="str">
        <f t="shared" si="142"/>
        <v>Autres produits exceptionnels sur opérations de gestion</v>
      </c>
    </row>
    <row r="1146" spans="5:13" ht="15" customHeight="1" x14ac:dyDescent="0.25">
      <c r="E1146" s="9" t="s">
        <v>1114</v>
      </c>
      <c r="F1146" s="2" t="s">
        <v>2</v>
      </c>
      <c r="G1146" s="3" t="s">
        <v>2</v>
      </c>
      <c r="I1146" t="str">
        <f t="shared" si="145"/>
        <v xml:space="preserve">77181 </v>
      </c>
      <c r="J1146" t="str">
        <f t="shared" si="139"/>
        <v>77181</v>
      </c>
      <c r="K1146">
        <f t="shared" si="140"/>
        <v>5</v>
      </c>
      <c r="L1146">
        <f t="shared" si="141"/>
        <v>55</v>
      </c>
      <c r="M1146" t="str">
        <f t="shared" si="142"/>
        <v>Pénalités sur suppléments de loyers de solidarité</v>
      </c>
    </row>
    <row r="1147" spans="5:13" ht="15" customHeight="1" x14ac:dyDescent="0.25">
      <c r="E1147" s="9" t="s">
        <v>1115</v>
      </c>
      <c r="F1147" s="2" t="s">
        <v>2</v>
      </c>
      <c r="G1147" s="3" t="s">
        <v>2</v>
      </c>
      <c r="I1147" t="str">
        <f t="shared" si="145"/>
        <v xml:space="preserve">77188 </v>
      </c>
      <c r="J1147" t="str">
        <f t="shared" si="139"/>
        <v>77188</v>
      </c>
      <c r="K1147">
        <f t="shared" si="140"/>
        <v>5</v>
      </c>
      <c r="L1147">
        <f t="shared" si="141"/>
        <v>12</v>
      </c>
      <c r="M1147" t="str">
        <f t="shared" si="142"/>
        <v>Autres</v>
      </c>
    </row>
    <row r="1148" spans="5:13" ht="15" customHeight="1" x14ac:dyDescent="0.25">
      <c r="E1148" s="7" t="s">
        <v>1116</v>
      </c>
      <c r="F1148" s="2" t="s">
        <v>2</v>
      </c>
      <c r="G1148" s="3" t="s">
        <v>2</v>
      </c>
      <c r="I1148" t="str">
        <f t="shared" si="145"/>
        <v xml:space="preserve">772   </v>
      </c>
      <c r="J1148" t="str">
        <f t="shared" si="139"/>
        <v>772</v>
      </c>
      <c r="K1148">
        <f t="shared" si="140"/>
        <v>3</v>
      </c>
      <c r="L1148">
        <f t="shared" si="141"/>
        <v>39</v>
      </c>
      <c r="M1148" t="str">
        <f t="shared" si="142"/>
        <v>Produits sur exercices antérieurs</v>
      </c>
    </row>
    <row r="1149" spans="5:13" ht="15" customHeight="1" x14ac:dyDescent="0.25">
      <c r="E1149" s="7" t="s">
        <v>1117</v>
      </c>
      <c r="F1149" s="2" t="s">
        <v>2</v>
      </c>
      <c r="G1149" s="3" t="s">
        <v>2</v>
      </c>
      <c r="I1149" t="str">
        <f t="shared" si="145"/>
        <v xml:space="preserve">775   </v>
      </c>
      <c r="J1149" t="str">
        <f t="shared" si="139"/>
        <v>775</v>
      </c>
      <c r="K1149">
        <f t="shared" si="140"/>
        <v>3</v>
      </c>
      <c r="L1149">
        <f t="shared" si="141"/>
        <v>46</v>
      </c>
      <c r="M1149" t="str">
        <f t="shared" si="142"/>
        <v>Produits des cessions d'éléments d'actif</v>
      </c>
    </row>
    <row r="1150" spans="5:13" ht="15" customHeight="1" x14ac:dyDescent="0.25">
      <c r="E1150" s="8" t="s">
        <v>1118</v>
      </c>
      <c r="F1150" s="2" t="s">
        <v>2</v>
      </c>
      <c r="G1150" s="3" t="s">
        <v>2</v>
      </c>
      <c r="I1150" t="str">
        <f t="shared" si="145"/>
        <v xml:space="preserve">7751  </v>
      </c>
      <c r="J1150" t="str">
        <f t="shared" si="139"/>
        <v>7751</v>
      </c>
      <c r="K1150">
        <f t="shared" si="140"/>
        <v>4</v>
      </c>
      <c r="L1150">
        <f t="shared" si="141"/>
        <v>35</v>
      </c>
      <c r="M1150" t="str">
        <f t="shared" si="142"/>
        <v>Immobilisations incorporelles</v>
      </c>
    </row>
    <row r="1151" spans="5:13" ht="15" customHeight="1" x14ac:dyDescent="0.25">
      <c r="E1151" s="8" t="s">
        <v>1119</v>
      </c>
      <c r="F1151" s="2" t="s">
        <v>2</v>
      </c>
      <c r="G1151" s="3" t="s">
        <v>2</v>
      </c>
      <c r="I1151" t="str">
        <f t="shared" si="145"/>
        <v xml:space="preserve">7752  </v>
      </c>
      <c r="J1151" t="str">
        <f t="shared" si="139"/>
        <v>7752</v>
      </c>
      <c r="K1151">
        <f t="shared" si="140"/>
        <v>4</v>
      </c>
      <c r="L1151">
        <f t="shared" si="141"/>
        <v>33</v>
      </c>
      <c r="M1151" t="str">
        <f t="shared" si="142"/>
        <v>Immobilisations corporelles</v>
      </c>
    </row>
    <row r="1152" spans="5:13" ht="15" customHeight="1" x14ac:dyDescent="0.25">
      <c r="E1152" s="8" t="s">
        <v>1120</v>
      </c>
      <c r="F1152" s="2" t="s">
        <v>2</v>
      </c>
      <c r="G1152" s="3" t="s">
        <v>2</v>
      </c>
      <c r="I1152" t="str">
        <f t="shared" si="145"/>
        <v xml:space="preserve">7756  </v>
      </c>
      <c r="J1152" t="str">
        <f t="shared" si="139"/>
        <v>7756</v>
      </c>
      <c r="K1152">
        <f t="shared" si="140"/>
        <v>4</v>
      </c>
      <c r="L1152">
        <f t="shared" si="141"/>
        <v>33</v>
      </c>
      <c r="M1152" t="str">
        <f t="shared" si="142"/>
        <v>Immobilisations financières</v>
      </c>
    </row>
    <row r="1153" spans="5:13" ht="15" customHeight="1" x14ac:dyDescent="0.25">
      <c r="E1153" s="7" t="s">
        <v>1121</v>
      </c>
      <c r="F1153" s="2" t="s">
        <v>2</v>
      </c>
      <c r="G1153" s="3" t="s">
        <v>2</v>
      </c>
      <c r="I1153" t="str">
        <f t="shared" si="145"/>
        <v xml:space="preserve">777   </v>
      </c>
      <c r="J1153" t="str">
        <f t="shared" si="139"/>
        <v>777</v>
      </c>
      <c r="K1153">
        <f t="shared" si="140"/>
        <v>3</v>
      </c>
      <c r="L1153">
        <f t="shared" si="141"/>
        <v>93</v>
      </c>
      <c r="M1153" t="str">
        <f t="shared" si="142"/>
        <v>Quote-part des subventions d'investissement et assimilé virée au résultat de l'exercice</v>
      </c>
    </row>
    <row r="1154" spans="5:13" ht="15" customHeight="1" x14ac:dyDescent="0.25">
      <c r="E1154" s="8" t="s">
        <v>1122</v>
      </c>
      <c r="F1154" s="2" t="s">
        <v>2</v>
      </c>
      <c r="G1154" s="3" t="s">
        <v>2</v>
      </c>
      <c r="I1154" t="str">
        <f>MID(E1154,1,4)</f>
        <v>7771</v>
      </c>
      <c r="J1154" t="str">
        <f t="shared" si="139"/>
        <v>7771</v>
      </c>
      <c r="K1154">
        <f t="shared" si="140"/>
        <v>4</v>
      </c>
      <c r="L1154">
        <f t="shared" si="141"/>
        <v>80</v>
      </c>
      <c r="M1154" t="str">
        <f t="shared" si="142"/>
        <v>Quote-part des subventions d'investissement virée au résultat de l'exercice</v>
      </c>
    </row>
    <row r="1155" spans="5:13" ht="15" customHeight="1" x14ac:dyDescent="0.25">
      <c r="E1155" s="8" t="s">
        <v>1123</v>
      </c>
      <c r="F1155" s="2" t="s">
        <v>2</v>
      </c>
      <c r="G1155" s="3" t="s">
        <v>2</v>
      </c>
      <c r="I1155" t="str">
        <f t="shared" ref="I1155:I1156" si="146">MID(E1155,1,4)</f>
        <v>7772</v>
      </c>
      <c r="J1155" t="str">
        <f t="shared" si="139"/>
        <v>7772</v>
      </c>
      <c r="K1155">
        <f t="shared" si="140"/>
        <v>4</v>
      </c>
      <c r="L1155">
        <f t="shared" si="141"/>
        <v>104</v>
      </c>
      <c r="M1155" t="str">
        <f t="shared" si="142"/>
        <v>Quote-part du crédit d'impôt en faveur du logement social outre-mer virée au résultat de l'exercice</v>
      </c>
    </row>
    <row r="1156" spans="5:13" ht="15" customHeight="1" x14ac:dyDescent="0.25">
      <c r="E1156" s="7" t="s">
        <v>1124</v>
      </c>
      <c r="F1156" s="2" t="s">
        <v>2</v>
      </c>
      <c r="G1156" s="3" t="s">
        <v>2</v>
      </c>
      <c r="I1156" t="str">
        <f t="shared" si="146"/>
        <v xml:space="preserve">778 </v>
      </c>
      <c r="J1156" t="str">
        <f t="shared" ref="J1156:J1219" si="147">TRIM(I1156)</f>
        <v>778</v>
      </c>
      <c r="K1156">
        <f t="shared" ref="K1156:K1219" si="148">LEN(J1156)</f>
        <v>3</v>
      </c>
      <c r="L1156">
        <f t="shared" ref="L1156:L1219" si="149">LEN(E1156)</f>
        <v>34</v>
      </c>
      <c r="M1156" t="str">
        <f t="shared" ref="M1156:M1219" si="150">TRIM(RIGHT(E1156,(L1156-K1156)))</f>
        <v>Autres produits exceptionnels</v>
      </c>
    </row>
    <row r="1157" spans="5:13" ht="15" customHeight="1" x14ac:dyDescent="0.25">
      <c r="E1157" s="8" t="s">
        <v>1125</v>
      </c>
      <c r="F1157" s="2" t="s">
        <v>2</v>
      </c>
      <c r="G1157" s="3" t="s">
        <v>2</v>
      </c>
      <c r="I1157" t="str">
        <f t="shared" si="145"/>
        <v xml:space="preserve">7781  </v>
      </c>
      <c r="J1157" t="str">
        <f t="shared" si="147"/>
        <v>7781</v>
      </c>
      <c r="K1157">
        <f t="shared" si="148"/>
        <v>4</v>
      </c>
      <c r="L1157">
        <f t="shared" si="149"/>
        <v>44</v>
      </c>
      <c r="M1157" t="str">
        <f t="shared" si="150"/>
        <v>Boni provenant de clauses d'indexation</v>
      </c>
    </row>
    <row r="1158" spans="5:13" ht="15" customHeight="1" x14ac:dyDescent="0.25">
      <c r="E1158" s="8" t="s">
        <v>1126</v>
      </c>
      <c r="F1158" s="2" t="s">
        <v>2</v>
      </c>
      <c r="G1158" s="3" t="s">
        <v>2</v>
      </c>
      <c r="I1158" t="str">
        <f t="shared" si="145"/>
        <v xml:space="preserve">7784  </v>
      </c>
      <c r="J1158" t="str">
        <f t="shared" si="147"/>
        <v>7784</v>
      </c>
      <c r="K1158">
        <f t="shared" si="148"/>
        <v>4</v>
      </c>
      <c r="L1158">
        <f t="shared" si="149"/>
        <v>29</v>
      </c>
      <c r="M1158" t="str">
        <f t="shared" si="150"/>
        <v>Indemnités d'assurances</v>
      </c>
    </row>
    <row r="1159" spans="5:13" ht="15" customHeight="1" x14ac:dyDescent="0.25">
      <c r="E1159" s="8" t="s">
        <v>1127</v>
      </c>
      <c r="F1159" s="2" t="s">
        <v>2</v>
      </c>
      <c r="G1159" s="3" t="s">
        <v>2</v>
      </c>
      <c r="I1159" t="str">
        <f t="shared" si="145"/>
        <v xml:space="preserve">7788  </v>
      </c>
      <c r="J1159" t="str">
        <f t="shared" si="147"/>
        <v>7788</v>
      </c>
      <c r="K1159">
        <f t="shared" si="148"/>
        <v>4</v>
      </c>
      <c r="L1159">
        <f t="shared" si="149"/>
        <v>35</v>
      </c>
      <c r="M1159" t="str">
        <f t="shared" si="150"/>
        <v>Produits exceptionnels divers</v>
      </c>
    </row>
    <row r="1160" spans="5:13" ht="15" customHeight="1" x14ac:dyDescent="0.25">
      <c r="E1160" s="4" t="s">
        <v>1128</v>
      </c>
      <c r="F1160" s="5" t="s">
        <v>2</v>
      </c>
      <c r="G1160" s="6" t="s">
        <v>2</v>
      </c>
      <c r="I1160" t="str">
        <f>MID(E1160,1,4)</f>
        <v xml:space="preserve">78  </v>
      </c>
      <c r="J1160" t="str">
        <f t="shared" si="147"/>
        <v>78</v>
      </c>
      <c r="K1160">
        <f t="shared" si="148"/>
        <v>2</v>
      </c>
      <c r="L1160">
        <f t="shared" si="149"/>
        <v>61</v>
      </c>
      <c r="M1160" t="str">
        <f t="shared" si="150"/>
        <v>REPRISES SUR AMORTISSEMENTS, DEPRECIATIONS ET PROVISIONS</v>
      </c>
    </row>
    <row r="1161" spans="5:13" ht="15" customHeight="1" x14ac:dyDescent="0.25">
      <c r="E1161" s="7" t="s">
        <v>1129</v>
      </c>
      <c r="F1161" s="2" t="s">
        <v>2</v>
      </c>
      <c r="G1161" s="3" t="s">
        <v>2</v>
      </c>
      <c r="I1161" t="str">
        <f t="shared" si="145"/>
        <v xml:space="preserve">781   </v>
      </c>
      <c r="J1161" t="str">
        <f t="shared" si="147"/>
        <v>781</v>
      </c>
      <c r="K1161">
        <f t="shared" si="148"/>
        <v>3</v>
      </c>
      <c r="L1161">
        <f t="shared" si="149"/>
        <v>91</v>
      </c>
      <c r="M1161" t="str">
        <f t="shared" si="150"/>
        <v>Reprises sur amortissements, dépréciations et provisions - produits de l'exploitation</v>
      </c>
    </row>
    <row r="1162" spans="5:13" ht="15" customHeight="1" x14ac:dyDescent="0.25">
      <c r="E1162" s="8" t="s">
        <v>1130</v>
      </c>
      <c r="F1162" s="2" t="s">
        <v>2</v>
      </c>
      <c r="G1162" s="3" t="s">
        <v>2</v>
      </c>
      <c r="I1162" t="str">
        <f t="shared" si="145"/>
        <v xml:space="preserve">7811  </v>
      </c>
      <c r="J1162" t="str">
        <f t="shared" si="147"/>
        <v>7811</v>
      </c>
      <c r="K1162">
        <f t="shared" si="148"/>
        <v>4</v>
      </c>
      <c r="L1162">
        <f t="shared" si="149"/>
        <v>82</v>
      </c>
      <c r="M1162" t="str">
        <f t="shared" si="150"/>
        <v>Reprises sur amortissements des immobilisations incorporelles et corporelles</v>
      </c>
    </row>
    <row r="1163" spans="5:13" ht="15" customHeight="1" x14ac:dyDescent="0.25">
      <c r="E1163" s="9" t="s">
        <v>1131</v>
      </c>
      <c r="F1163" s="2" t="s">
        <v>2</v>
      </c>
      <c r="G1163" s="3" t="s">
        <v>2</v>
      </c>
      <c r="I1163" t="str">
        <f t="shared" si="145"/>
        <v xml:space="preserve">78111 </v>
      </c>
      <c r="J1163" t="str">
        <f t="shared" si="147"/>
        <v>78111</v>
      </c>
      <c r="K1163">
        <f t="shared" si="148"/>
        <v>5</v>
      </c>
      <c r="L1163">
        <f t="shared" si="149"/>
        <v>35</v>
      </c>
      <c r="M1163" t="str">
        <f t="shared" si="150"/>
        <v>Immobilisations incorporelles</v>
      </c>
    </row>
    <row r="1164" spans="5:13" ht="15" customHeight="1" x14ac:dyDescent="0.25">
      <c r="E1164" s="9" t="s">
        <v>1132</v>
      </c>
      <c r="F1164" s="2" t="s">
        <v>2</v>
      </c>
      <c r="G1164" s="3" t="s">
        <v>2</v>
      </c>
      <c r="I1164" t="str">
        <f t="shared" si="145"/>
        <v xml:space="preserve">78112 </v>
      </c>
      <c r="J1164" t="str">
        <f t="shared" si="147"/>
        <v>78112</v>
      </c>
      <c r="K1164">
        <f t="shared" si="148"/>
        <v>5</v>
      </c>
      <c r="L1164">
        <f t="shared" si="149"/>
        <v>33</v>
      </c>
      <c r="M1164" t="str">
        <f t="shared" si="150"/>
        <v>Immobilisations corporelles</v>
      </c>
    </row>
    <row r="1165" spans="5:13" ht="15" customHeight="1" x14ac:dyDescent="0.25">
      <c r="E1165" s="14" t="s">
        <v>1133</v>
      </c>
      <c r="F1165" s="2" t="s">
        <v>2</v>
      </c>
      <c r="G1165" s="3" t="s">
        <v>2</v>
      </c>
      <c r="I1165" t="str">
        <f t="shared" si="145"/>
        <v>781123</v>
      </c>
      <c r="J1165" t="str">
        <f t="shared" si="147"/>
        <v>781123</v>
      </c>
      <c r="K1165">
        <f t="shared" si="148"/>
        <v>6</v>
      </c>
      <c r="L1165">
        <f t="shared" si="149"/>
        <v>27</v>
      </c>
      <c r="M1165" t="str">
        <f t="shared" si="150"/>
        <v>Immeubles de rapport</v>
      </c>
    </row>
    <row r="1166" spans="5:13" ht="15" customHeight="1" x14ac:dyDescent="0.25">
      <c r="E1166" s="14" t="s">
        <v>1134</v>
      </c>
      <c r="F1166" s="2" t="s">
        <v>2</v>
      </c>
      <c r="G1166" s="3" t="s">
        <v>2</v>
      </c>
      <c r="I1166" t="str">
        <f t="shared" si="145"/>
        <v>781128</v>
      </c>
      <c r="J1166" t="str">
        <f t="shared" si="147"/>
        <v>781128</v>
      </c>
      <c r="K1166">
        <f t="shared" si="148"/>
        <v>6</v>
      </c>
      <c r="L1166">
        <f t="shared" si="149"/>
        <v>29</v>
      </c>
      <c r="M1166" t="str">
        <f t="shared" si="150"/>
        <v>Autres immobilisations</v>
      </c>
    </row>
    <row r="1167" spans="5:13" ht="15" customHeight="1" x14ac:dyDescent="0.25">
      <c r="E1167" s="8" t="s">
        <v>1135</v>
      </c>
      <c r="F1167" s="2" t="s">
        <v>2</v>
      </c>
      <c r="G1167" s="3" t="s">
        <v>2</v>
      </c>
      <c r="I1167" t="str">
        <f t="shared" si="145"/>
        <v xml:space="preserve">7815  </v>
      </c>
      <c r="J1167" t="str">
        <f t="shared" si="147"/>
        <v>7815</v>
      </c>
      <c r="K1167">
        <f t="shared" si="148"/>
        <v>4</v>
      </c>
      <c r="L1167">
        <f t="shared" si="149"/>
        <v>44</v>
      </c>
      <c r="M1167" t="str">
        <f t="shared" si="150"/>
        <v>Reprises sur provisions d'exploitation</v>
      </c>
    </row>
    <row r="1168" spans="5:13" ht="15" customHeight="1" x14ac:dyDescent="0.25">
      <c r="E1168" s="9" t="s">
        <v>1136</v>
      </c>
      <c r="F1168" s="2" t="s">
        <v>2</v>
      </c>
      <c r="G1168" s="3" t="s">
        <v>2</v>
      </c>
      <c r="I1168" t="str">
        <f t="shared" si="145"/>
        <v xml:space="preserve">78151 </v>
      </c>
      <c r="J1168" t="str">
        <f t="shared" si="147"/>
        <v>78151</v>
      </c>
      <c r="K1168">
        <f t="shared" si="148"/>
        <v>5</v>
      </c>
      <c r="L1168">
        <f t="shared" si="149"/>
        <v>29</v>
      </c>
      <c r="M1168" t="str">
        <f t="shared" si="150"/>
        <v>Provisions pour risques</v>
      </c>
    </row>
    <row r="1169" spans="5:13" ht="15" customHeight="1" x14ac:dyDescent="0.25">
      <c r="E1169" s="9" t="s">
        <v>1137</v>
      </c>
      <c r="F1169" s="2" t="s">
        <v>2</v>
      </c>
      <c r="G1169" s="3" t="s">
        <v>2</v>
      </c>
      <c r="I1169" t="str">
        <f t="shared" si="145"/>
        <v xml:space="preserve">78153 </v>
      </c>
      <c r="J1169" t="str">
        <f t="shared" si="147"/>
        <v>78153</v>
      </c>
      <c r="K1169">
        <f t="shared" si="148"/>
        <v>5</v>
      </c>
      <c r="L1169">
        <f t="shared" si="149"/>
        <v>56</v>
      </c>
      <c r="M1169" t="str">
        <f t="shared" si="150"/>
        <v>Provisions pour pensions et obligations similaires</v>
      </c>
    </row>
    <row r="1170" spans="5:13" ht="15" customHeight="1" x14ac:dyDescent="0.25">
      <c r="E1170" s="9" t="s">
        <v>1138</v>
      </c>
      <c r="F1170" s="2" t="s">
        <v>2</v>
      </c>
      <c r="G1170" s="3" t="s">
        <v>2</v>
      </c>
      <c r="I1170" t="str">
        <f t="shared" si="145"/>
        <v xml:space="preserve">78157 </v>
      </c>
      <c r="J1170" t="str">
        <f t="shared" si="147"/>
        <v>78157</v>
      </c>
      <c r="K1170">
        <f t="shared" si="148"/>
        <v>5</v>
      </c>
      <c r="L1170">
        <f t="shared" si="149"/>
        <v>36</v>
      </c>
      <c r="M1170" t="str">
        <f t="shared" si="150"/>
        <v>Provisions pour gros entretien</v>
      </c>
    </row>
    <row r="1171" spans="5:13" ht="15" customHeight="1" x14ac:dyDescent="0.25">
      <c r="E1171" s="9" t="s">
        <v>1139</v>
      </c>
      <c r="F1171" s="2" t="s">
        <v>2</v>
      </c>
      <c r="G1171" s="3" t="s">
        <v>2</v>
      </c>
      <c r="I1171" t="str">
        <f t="shared" si="145"/>
        <v xml:space="preserve">78158 </v>
      </c>
      <c r="J1171" t="str">
        <f t="shared" si="147"/>
        <v>78158</v>
      </c>
      <c r="K1171">
        <f t="shared" si="148"/>
        <v>5</v>
      </c>
      <c r="L1171">
        <f t="shared" si="149"/>
        <v>37</v>
      </c>
      <c r="M1171" t="str">
        <f t="shared" si="150"/>
        <v>Autres provisions pour charges</v>
      </c>
    </row>
    <row r="1172" spans="5:13" ht="15" customHeight="1" x14ac:dyDescent="0.25">
      <c r="E1172" s="14" t="s">
        <v>1140</v>
      </c>
      <c r="F1172" s="2" t="s">
        <v>2</v>
      </c>
      <c r="G1172" s="3" t="s">
        <v>2</v>
      </c>
      <c r="I1172" t="str">
        <f t="shared" si="145"/>
        <v>781581</v>
      </c>
      <c r="J1172" t="str">
        <f t="shared" si="147"/>
        <v>781581</v>
      </c>
      <c r="K1172">
        <f t="shared" si="148"/>
        <v>6</v>
      </c>
      <c r="L1172">
        <f t="shared" si="149"/>
        <v>45</v>
      </c>
      <c r="M1172" t="str">
        <f t="shared" si="150"/>
        <v>Provision pour remise en état de biens</v>
      </c>
    </row>
    <row r="1173" spans="5:13" ht="15" customHeight="1" x14ac:dyDescent="0.25">
      <c r="E1173" s="14" t="s">
        <v>1141</v>
      </c>
      <c r="F1173" s="2" t="s">
        <v>2</v>
      </c>
      <c r="G1173" s="3" t="s">
        <v>2</v>
      </c>
      <c r="I1173" t="str">
        <f t="shared" si="145"/>
        <v>781586</v>
      </c>
      <c r="J1173" t="str">
        <f t="shared" si="147"/>
        <v>781586</v>
      </c>
      <c r="K1173">
        <f t="shared" si="148"/>
        <v>6</v>
      </c>
      <c r="L1173">
        <f t="shared" si="149"/>
        <v>58</v>
      </c>
      <c r="M1173" t="str">
        <f t="shared" si="150"/>
        <v>Provisions pour charges sur opérations immobilières</v>
      </c>
    </row>
    <row r="1174" spans="5:13" ht="15" customHeight="1" x14ac:dyDescent="0.25">
      <c r="E1174" s="14" t="s">
        <v>1142</v>
      </c>
      <c r="F1174" s="2" t="s">
        <v>2</v>
      </c>
      <c r="G1174" s="3" t="s">
        <v>2</v>
      </c>
      <c r="I1174" t="str">
        <f t="shared" si="145"/>
        <v>781588</v>
      </c>
      <c r="J1174" t="str">
        <f t="shared" si="147"/>
        <v>781588</v>
      </c>
      <c r="K1174">
        <f t="shared" si="148"/>
        <v>6</v>
      </c>
      <c r="L1174">
        <f t="shared" si="149"/>
        <v>13</v>
      </c>
      <c r="M1174" t="str">
        <f t="shared" si="150"/>
        <v>Autres</v>
      </c>
    </row>
    <row r="1175" spans="5:13" ht="15" customHeight="1" x14ac:dyDescent="0.25">
      <c r="E1175" s="8" t="s">
        <v>1143</v>
      </c>
      <c r="F1175" s="2" t="s">
        <v>2</v>
      </c>
      <c r="G1175" s="3" t="s">
        <v>2</v>
      </c>
      <c r="I1175" t="str">
        <f t="shared" si="145"/>
        <v xml:space="preserve">7816  </v>
      </c>
      <c r="J1175" t="str">
        <f t="shared" si="147"/>
        <v>7816</v>
      </c>
      <c r="K1175">
        <f t="shared" si="148"/>
        <v>4</v>
      </c>
      <c r="L1175">
        <f t="shared" si="149"/>
        <v>81</v>
      </c>
      <c r="M1175" t="str">
        <f t="shared" si="150"/>
        <v>Reprises sur dépréciations des immobilisations incorporelles et corporelles</v>
      </c>
    </row>
    <row r="1176" spans="5:13" ht="15" customHeight="1" x14ac:dyDescent="0.25">
      <c r="E1176" s="9" t="s">
        <v>1144</v>
      </c>
      <c r="F1176" s="2" t="s">
        <v>2</v>
      </c>
      <c r="G1176" s="3" t="s">
        <v>2</v>
      </c>
      <c r="I1176" t="str">
        <f t="shared" si="145"/>
        <v xml:space="preserve">78161 </v>
      </c>
      <c r="J1176" t="str">
        <f t="shared" si="147"/>
        <v>78161</v>
      </c>
      <c r="K1176">
        <f t="shared" si="148"/>
        <v>5</v>
      </c>
      <c r="L1176">
        <f t="shared" si="149"/>
        <v>35</v>
      </c>
      <c r="M1176" t="str">
        <f t="shared" si="150"/>
        <v>Immobilisations incorporelles</v>
      </c>
    </row>
    <row r="1177" spans="5:13" ht="15" customHeight="1" x14ac:dyDescent="0.25">
      <c r="E1177" s="9" t="s">
        <v>1145</v>
      </c>
      <c r="F1177" s="2" t="s">
        <v>2</v>
      </c>
      <c r="G1177" s="3" t="s">
        <v>2</v>
      </c>
      <c r="I1177" t="str">
        <f t="shared" si="145"/>
        <v xml:space="preserve">78162 </v>
      </c>
      <c r="J1177" t="str">
        <f t="shared" si="147"/>
        <v>78162</v>
      </c>
      <c r="K1177">
        <f t="shared" si="148"/>
        <v>5</v>
      </c>
      <c r="L1177">
        <f t="shared" si="149"/>
        <v>33</v>
      </c>
      <c r="M1177" t="str">
        <f t="shared" si="150"/>
        <v>Immobilisations corporelles</v>
      </c>
    </row>
    <row r="1178" spans="5:13" ht="15" customHeight="1" x14ac:dyDescent="0.25">
      <c r="E1178" s="8" t="s">
        <v>1146</v>
      </c>
      <c r="F1178" s="2" t="s">
        <v>2</v>
      </c>
      <c r="G1178" s="3" t="s">
        <v>2</v>
      </c>
      <c r="I1178" t="str">
        <f t="shared" si="145"/>
        <v xml:space="preserve">7817  </v>
      </c>
      <c r="J1178" t="str">
        <f t="shared" si="147"/>
        <v>7817</v>
      </c>
      <c r="K1178">
        <f t="shared" si="148"/>
        <v>4</v>
      </c>
      <c r="L1178">
        <f t="shared" si="149"/>
        <v>54</v>
      </c>
      <c r="M1178" t="str">
        <f t="shared" si="150"/>
        <v>Reprises sur dépréciations des actifs circulants</v>
      </c>
    </row>
    <row r="1179" spans="5:13" ht="15" customHeight="1" x14ac:dyDescent="0.25">
      <c r="E1179" s="9" t="s">
        <v>1147</v>
      </c>
      <c r="F1179" s="2" t="s">
        <v>2</v>
      </c>
      <c r="G1179" s="3" t="s">
        <v>2</v>
      </c>
      <c r="I1179" t="str">
        <f t="shared" si="145"/>
        <v xml:space="preserve">78173 </v>
      </c>
      <c r="J1179" t="str">
        <f t="shared" si="147"/>
        <v>78173</v>
      </c>
      <c r="K1179">
        <f t="shared" si="148"/>
        <v>5</v>
      </c>
      <c r="L1179">
        <f t="shared" si="149"/>
        <v>23</v>
      </c>
      <c r="M1179" t="str">
        <f t="shared" si="150"/>
        <v>Stocks et encours</v>
      </c>
    </row>
    <row r="1180" spans="5:13" ht="15" customHeight="1" x14ac:dyDescent="0.25">
      <c r="E1180" s="9" t="s">
        <v>1148</v>
      </c>
      <c r="F1180" s="2" t="s">
        <v>2</v>
      </c>
      <c r="G1180" s="3" t="s">
        <v>2</v>
      </c>
      <c r="I1180" t="str">
        <f t="shared" si="145"/>
        <v xml:space="preserve">78174 </v>
      </c>
      <c r="J1180" t="str">
        <f t="shared" si="147"/>
        <v>78174</v>
      </c>
      <c r="K1180">
        <f t="shared" si="148"/>
        <v>5</v>
      </c>
      <c r="L1180">
        <f t="shared" si="149"/>
        <v>14</v>
      </c>
      <c r="M1180" t="str">
        <f t="shared" si="150"/>
        <v>Créances</v>
      </c>
    </row>
    <row r="1181" spans="5:13" ht="15" customHeight="1" x14ac:dyDescent="0.25">
      <c r="E1181" s="14" t="s">
        <v>1149</v>
      </c>
      <c r="F1181" s="2" t="s">
        <v>2</v>
      </c>
      <c r="G1181" s="3" t="s">
        <v>2</v>
      </c>
      <c r="I1181" t="str">
        <f t="shared" si="145"/>
        <v>781741</v>
      </c>
      <c r="J1181" t="str">
        <f t="shared" si="147"/>
        <v>781741</v>
      </c>
      <c r="K1181">
        <f t="shared" si="148"/>
        <v>6</v>
      </c>
      <c r="L1181">
        <f t="shared" si="149"/>
        <v>17</v>
      </c>
      <c r="M1181" t="str">
        <f t="shared" si="150"/>
        <v>Locataires</v>
      </c>
    </row>
    <row r="1182" spans="5:13" ht="15" customHeight="1" x14ac:dyDescent="0.25">
      <c r="E1182" s="14" t="s">
        <v>1150</v>
      </c>
      <c r="F1182" s="2" t="s">
        <v>2</v>
      </c>
      <c r="G1182" s="3" t="s">
        <v>2</v>
      </c>
      <c r="I1182" t="str">
        <f t="shared" si="145"/>
        <v>781742</v>
      </c>
      <c r="J1182" t="str">
        <f t="shared" si="147"/>
        <v>781742</v>
      </c>
      <c r="K1182">
        <f t="shared" si="148"/>
        <v>6</v>
      </c>
      <c r="L1182">
        <f t="shared" si="149"/>
        <v>17</v>
      </c>
      <c r="M1182" t="str">
        <f t="shared" si="150"/>
        <v>Acquéreurs</v>
      </c>
    </row>
    <row r="1183" spans="5:13" ht="15" customHeight="1" x14ac:dyDescent="0.25">
      <c r="E1183" s="14" t="s">
        <v>1151</v>
      </c>
      <c r="F1183" s="2" t="s">
        <v>2</v>
      </c>
      <c r="G1183" s="3" t="s">
        <v>2</v>
      </c>
      <c r="I1183" t="str">
        <f t="shared" si="145"/>
        <v>781745</v>
      </c>
      <c r="J1183" t="str">
        <f t="shared" si="147"/>
        <v>781745</v>
      </c>
      <c r="K1183">
        <f t="shared" si="148"/>
        <v>6</v>
      </c>
      <c r="L1183">
        <f t="shared" si="149"/>
        <v>59</v>
      </c>
      <c r="M1183" t="str">
        <f t="shared" si="150"/>
        <v>Emprunteurs et locataires acquéreurs / attributaires</v>
      </c>
    </row>
    <row r="1184" spans="5:13" ht="15" customHeight="1" x14ac:dyDescent="0.25">
      <c r="E1184" s="14" t="s">
        <v>1152</v>
      </c>
      <c r="F1184" s="2" t="s">
        <v>2</v>
      </c>
      <c r="G1184" s="3" t="s">
        <v>2</v>
      </c>
      <c r="I1184" t="str">
        <f t="shared" si="145"/>
        <v>781748</v>
      </c>
      <c r="J1184" t="str">
        <f t="shared" si="147"/>
        <v>781748</v>
      </c>
      <c r="K1184">
        <f t="shared" si="148"/>
        <v>6</v>
      </c>
      <c r="L1184">
        <f t="shared" si="149"/>
        <v>13</v>
      </c>
      <c r="M1184" t="str">
        <f t="shared" si="150"/>
        <v>Autres</v>
      </c>
    </row>
    <row r="1185" spans="5:13" ht="15" customHeight="1" x14ac:dyDescent="0.25">
      <c r="E1185" s="7" t="s">
        <v>1153</v>
      </c>
      <c r="F1185" s="2" t="s">
        <v>2</v>
      </c>
      <c r="G1185" s="3" t="s">
        <v>2</v>
      </c>
      <c r="I1185" t="str">
        <f>MID(E1185,1,4)</f>
        <v xml:space="preserve">786 </v>
      </c>
      <c r="J1185" t="str">
        <f t="shared" si="147"/>
        <v>786</v>
      </c>
      <c r="K1185">
        <f t="shared" si="148"/>
        <v>3</v>
      </c>
      <c r="L1185">
        <f t="shared" si="149"/>
        <v>67</v>
      </c>
      <c r="M1185" t="str">
        <f t="shared" si="150"/>
        <v>Reprises sur dépréciations et provisions - produits financiers</v>
      </c>
    </row>
    <row r="1186" spans="5:13" ht="15" customHeight="1" x14ac:dyDescent="0.25">
      <c r="E1186" s="8" t="s">
        <v>1154</v>
      </c>
      <c r="F1186" s="2" t="s">
        <v>2</v>
      </c>
      <c r="G1186" s="3" t="s">
        <v>2</v>
      </c>
      <c r="I1186" t="str">
        <f t="shared" si="145"/>
        <v xml:space="preserve">7865  </v>
      </c>
      <c r="J1186" t="str">
        <f t="shared" si="147"/>
        <v>7865</v>
      </c>
      <c r="K1186">
        <f t="shared" si="148"/>
        <v>4</v>
      </c>
      <c r="L1186">
        <f t="shared" si="149"/>
        <v>41</v>
      </c>
      <c r="M1186" t="str">
        <f t="shared" si="150"/>
        <v>Reprises sur provisions financières</v>
      </c>
    </row>
    <row r="1187" spans="5:13" ht="15" customHeight="1" x14ac:dyDescent="0.25">
      <c r="E1187" s="8" t="s">
        <v>1155</v>
      </c>
      <c r="F1187" s="2" t="s">
        <v>2</v>
      </c>
      <c r="G1187" s="3" t="s">
        <v>2</v>
      </c>
      <c r="I1187" t="str">
        <f t="shared" si="145"/>
        <v xml:space="preserve">7866  </v>
      </c>
      <c r="J1187" t="str">
        <f t="shared" si="147"/>
        <v>7866</v>
      </c>
      <c r="K1187">
        <f t="shared" si="148"/>
        <v>4</v>
      </c>
      <c r="L1187">
        <f t="shared" si="149"/>
        <v>56</v>
      </c>
      <c r="M1187" t="str">
        <f t="shared" si="150"/>
        <v>Reprises sur dépréciations des éléments financiers</v>
      </c>
    </row>
    <row r="1188" spans="5:13" ht="15" customHeight="1" x14ac:dyDescent="0.25">
      <c r="E1188" s="9" t="s">
        <v>1156</v>
      </c>
      <c r="F1188" s="2" t="s">
        <v>2</v>
      </c>
      <c r="G1188" s="3" t="s">
        <v>2</v>
      </c>
      <c r="I1188" t="str">
        <f t="shared" si="145"/>
        <v xml:space="preserve">78662 </v>
      </c>
      <c r="J1188" t="str">
        <f t="shared" si="147"/>
        <v>78662</v>
      </c>
      <c r="K1188">
        <f t="shared" si="148"/>
        <v>5</v>
      </c>
      <c r="L1188">
        <f t="shared" si="149"/>
        <v>64</v>
      </c>
      <c r="M1188" t="str">
        <f t="shared" si="150"/>
        <v>Reprises sur dépréciations des immobilisations financières</v>
      </c>
    </row>
    <row r="1189" spans="5:13" ht="15" customHeight="1" x14ac:dyDescent="0.25">
      <c r="E1189" s="9" t="s">
        <v>1157</v>
      </c>
      <c r="F1189" s="2" t="s">
        <v>2</v>
      </c>
      <c r="G1189" s="3" t="s">
        <v>2</v>
      </c>
      <c r="I1189" t="str">
        <f t="shared" si="145"/>
        <v xml:space="preserve">78665 </v>
      </c>
      <c r="J1189" t="str">
        <f t="shared" si="147"/>
        <v>78665</v>
      </c>
      <c r="K1189">
        <f t="shared" si="148"/>
        <v>5</v>
      </c>
      <c r="L1189">
        <f t="shared" si="149"/>
        <v>67</v>
      </c>
      <c r="M1189" t="str">
        <f t="shared" si="150"/>
        <v>Reprises sur dépréciation des valeurs mobilières de placement</v>
      </c>
    </row>
    <row r="1190" spans="5:13" ht="15" customHeight="1" x14ac:dyDescent="0.25">
      <c r="E1190" s="7" t="s">
        <v>1158</v>
      </c>
      <c r="F1190" s="2" t="s">
        <v>2</v>
      </c>
      <c r="G1190" s="3" t="s">
        <v>2</v>
      </c>
      <c r="I1190" t="str">
        <f>MID(E1190,1,4)</f>
        <v xml:space="preserve">787 </v>
      </c>
      <c r="J1190" t="str">
        <f t="shared" si="147"/>
        <v>787</v>
      </c>
      <c r="K1190">
        <f t="shared" si="148"/>
        <v>3</v>
      </c>
      <c r="L1190">
        <f t="shared" si="149"/>
        <v>70</v>
      </c>
      <c r="M1190" t="str">
        <f t="shared" si="150"/>
        <v>Reprises sur dépréciations et provisions - produits exceptionnels</v>
      </c>
    </row>
    <row r="1191" spans="5:13" ht="15" customHeight="1" x14ac:dyDescent="0.25">
      <c r="E1191" s="8" t="s">
        <v>1159</v>
      </c>
      <c r="F1191" s="2" t="s">
        <v>2</v>
      </c>
      <c r="G1191" s="3" t="s">
        <v>2</v>
      </c>
      <c r="I1191" t="str">
        <f t="shared" si="145"/>
        <v xml:space="preserve">7872  </v>
      </c>
      <c r="J1191" t="str">
        <f t="shared" si="147"/>
        <v>7872</v>
      </c>
      <c r="K1191">
        <f t="shared" si="148"/>
        <v>4</v>
      </c>
      <c r="L1191">
        <f t="shared" si="149"/>
        <v>60</v>
      </c>
      <c r="M1191" t="str">
        <f t="shared" si="150"/>
        <v>Reprises sur provisions réglementées (immobilisations)</v>
      </c>
    </row>
    <row r="1192" spans="5:13" ht="15" customHeight="1" x14ac:dyDescent="0.25">
      <c r="E1192" s="9" t="s">
        <v>1160</v>
      </c>
      <c r="F1192" s="17"/>
      <c r="G1192" s="3" t="s">
        <v>2</v>
      </c>
      <c r="I1192" t="str">
        <f t="shared" si="145"/>
        <v xml:space="preserve">78726 </v>
      </c>
      <c r="J1192" t="str">
        <f t="shared" si="147"/>
        <v>78726</v>
      </c>
      <c r="K1192">
        <f t="shared" si="148"/>
        <v>5</v>
      </c>
      <c r="L1192">
        <f t="shared" si="149"/>
        <v>40</v>
      </c>
      <c r="M1192" t="str">
        <f t="shared" si="150"/>
        <v>Provision spéciale de réévaluation</v>
      </c>
    </row>
    <row r="1193" spans="5:13" ht="15" customHeight="1" x14ac:dyDescent="0.25">
      <c r="E1193" s="8" t="s">
        <v>1161</v>
      </c>
      <c r="F1193" s="2" t="s">
        <v>2</v>
      </c>
      <c r="G1193" s="3" t="s">
        <v>2</v>
      </c>
      <c r="I1193" t="str">
        <f t="shared" si="145"/>
        <v xml:space="preserve">7875  </v>
      </c>
      <c r="J1193" t="str">
        <f t="shared" si="147"/>
        <v>7875</v>
      </c>
      <c r="K1193">
        <f t="shared" si="148"/>
        <v>4</v>
      </c>
      <c r="L1193">
        <f t="shared" si="149"/>
        <v>45</v>
      </c>
      <c r="M1193" t="str">
        <f t="shared" si="150"/>
        <v>Reprises sur provisions exceptionnelles</v>
      </c>
    </row>
    <row r="1194" spans="5:13" ht="15" customHeight="1" x14ac:dyDescent="0.25">
      <c r="E1194" s="8" t="s">
        <v>1162</v>
      </c>
      <c r="F1194" s="2" t="s">
        <v>2</v>
      </c>
      <c r="G1194" s="3" t="s">
        <v>2</v>
      </c>
      <c r="I1194" t="str">
        <f t="shared" si="145"/>
        <v xml:space="preserve">7876  </v>
      </c>
      <c r="J1194" t="str">
        <f t="shared" si="147"/>
        <v>7876</v>
      </c>
      <c r="K1194">
        <f t="shared" si="148"/>
        <v>4</v>
      </c>
      <c r="L1194">
        <f t="shared" si="149"/>
        <v>48</v>
      </c>
      <c r="M1194" t="str">
        <f t="shared" si="150"/>
        <v>Reprises sur dépréciations exceptionnelles</v>
      </c>
    </row>
    <row r="1195" spans="5:13" ht="15" customHeight="1" x14ac:dyDescent="0.25">
      <c r="E1195" s="4" t="s">
        <v>1163</v>
      </c>
      <c r="F1195" s="5" t="s">
        <v>2</v>
      </c>
      <c r="G1195" s="6" t="s">
        <v>2</v>
      </c>
      <c r="I1195" t="str">
        <f>MID(E1195,1,4)</f>
        <v xml:space="preserve">79  </v>
      </c>
      <c r="J1195" t="str">
        <f t="shared" si="147"/>
        <v>79</v>
      </c>
      <c r="K1195">
        <f t="shared" si="148"/>
        <v>2</v>
      </c>
      <c r="L1195">
        <f t="shared" si="149"/>
        <v>26</v>
      </c>
      <c r="M1195" t="str">
        <f t="shared" si="150"/>
        <v>TRANSFERTS DE CHARGES</v>
      </c>
    </row>
    <row r="1196" spans="5:13" ht="15" customHeight="1" x14ac:dyDescent="0.25">
      <c r="E1196" s="7" t="s">
        <v>1164</v>
      </c>
      <c r="F1196" s="2" t="s">
        <v>2</v>
      </c>
      <c r="G1196" s="3" t="s">
        <v>2</v>
      </c>
      <c r="I1196" t="str">
        <f t="shared" si="145"/>
        <v xml:space="preserve">791   </v>
      </c>
      <c r="J1196" t="str">
        <f t="shared" si="147"/>
        <v>791</v>
      </c>
      <c r="K1196">
        <f t="shared" si="148"/>
        <v>3</v>
      </c>
      <c r="L1196">
        <f t="shared" si="149"/>
        <v>42</v>
      </c>
      <c r="M1196" t="str">
        <f t="shared" si="150"/>
        <v>Transferts de charges d'exploitation</v>
      </c>
    </row>
    <row r="1197" spans="5:13" ht="15" customHeight="1" x14ac:dyDescent="0.25">
      <c r="E1197" s="8" t="s">
        <v>1165</v>
      </c>
      <c r="F1197" s="2" t="s">
        <v>2</v>
      </c>
      <c r="G1197" s="3" t="s">
        <v>2</v>
      </c>
      <c r="I1197" t="str">
        <f t="shared" si="145"/>
        <v xml:space="preserve">7913  </v>
      </c>
      <c r="J1197" t="str">
        <f t="shared" si="147"/>
        <v>7913</v>
      </c>
      <c r="K1197">
        <f t="shared" si="148"/>
        <v>4</v>
      </c>
      <c r="L1197">
        <f t="shared" si="149"/>
        <v>72</v>
      </c>
      <c r="M1197" t="str">
        <f t="shared" si="150"/>
        <v>Prestations fournies sous forme d'avantages en nature au personnel</v>
      </c>
    </row>
    <row r="1198" spans="5:13" ht="15" customHeight="1" x14ac:dyDescent="0.25">
      <c r="E1198" s="8" t="s">
        <v>1166</v>
      </c>
      <c r="F1198" s="2" t="s">
        <v>2</v>
      </c>
      <c r="G1198" s="3" t="s">
        <v>2</v>
      </c>
      <c r="I1198" t="str">
        <f t="shared" si="145"/>
        <v xml:space="preserve">7916  </v>
      </c>
      <c r="J1198" t="str">
        <f t="shared" si="147"/>
        <v>7916</v>
      </c>
      <c r="K1198">
        <f t="shared" si="148"/>
        <v>4</v>
      </c>
      <c r="L1198">
        <f t="shared" si="149"/>
        <v>35</v>
      </c>
      <c r="M1198" t="str">
        <f t="shared" si="150"/>
        <v>Frais d'émission des emprunts</v>
      </c>
    </row>
    <row r="1199" spans="5:13" ht="15" customHeight="1" x14ac:dyDescent="0.25">
      <c r="E1199" s="8" t="s">
        <v>1167</v>
      </c>
      <c r="F1199" s="2" t="s">
        <v>2</v>
      </c>
      <c r="G1199" s="3" t="s">
        <v>2</v>
      </c>
      <c r="I1199" t="str">
        <f t="shared" si="145"/>
        <v xml:space="preserve">7918  </v>
      </c>
      <c r="J1199" t="str">
        <f t="shared" si="147"/>
        <v>7918</v>
      </c>
      <c r="K1199">
        <f t="shared" si="148"/>
        <v>4</v>
      </c>
      <c r="L1199">
        <f t="shared" si="149"/>
        <v>35</v>
      </c>
      <c r="M1199" t="str">
        <f t="shared" si="150"/>
        <v>Autres charges d'exploitation</v>
      </c>
    </row>
    <row r="1200" spans="5:13" ht="15" customHeight="1" x14ac:dyDescent="0.25">
      <c r="E1200" s="9" t="s">
        <v>1168</v>
      </c>
      <c r="F1200" s="2" t="s">
        <v>2</v>
      </c>
      <c r="G1200" s="3" t="s">
        <v>2</v>
      </c>
      <c r="I1200" t="str">
        <f t="shared" si="145"/>
        <v xml:space="preserve">79182 </v>
      </c>
      <c r="J1200" t="str">
        <f t="shared" si="147"/>
        <v>79182</v>
      </c>
      <c r="K1200">
        <f t="shared" si="148"/>
        <v>5</v>
      </c>
      <c r="L1200">
        <f t="shared" si="149"/>
        <v>80</v>
      </c>
      <c r="M1200" t="str">
        <f t="shared" si="150"/>
        <v>Frais de montage et de commercialisation sur ventes d'immeubles de rapport</v>
      </c>
    </row>
    <row r="1201" spans="5:13" ht="15" customHeight="1" x14ac:dyDescent="0.25">
      <c r="E1201" s="9" t="s">
        <v>1169</v>
      </c>
      <c r="F1201" s="2" t="s">
        <v>2</v>
      </c>
      <c r="G1201" s="3" t="s">
        <v>2</v>
      </c>
      <c r="I1201" t="str">
        <f t="shared" si="145"/>
        <v xml:space="preserve">79188 </v>
      </c>
      <c r="J1201" t="str">
        <f t="shared" si="147"/>
        <v>79188</v>
      </c>
      <c r="K1201">
        <f t="shared" si="148"/>
        <v>5</v>
      </c>
      <c r="L1201">
        <f t="shared" si="149"/>
        <v>12</v>
      </c>
      <c r="M1201" t="str">
        <f t="shared" si="150"/>
        <v>Divers</v>
      </c>
    </row>
    <row r="1202" spans="5:13" ht="15" customHeight="1" x14ac:dyDescent="0.25">
      <c r="E1202" s="7" t="s">
        <v>1170</v>
      </c>
      <c r="F1202" s="2" t="s">
        <v>2</v>
      </c>
      <c r="G1202" s="3" t="s">
        <v>2</v>
      </c>
      <c r="I1202" t="str">
        <f t="shared" ref="I1202:I1258" si="151">MID(E1202,1,6)</f>
        <v xml:space="preserve">796   </v>
      </c>
      <c r="J1202" t="str">
        <f t="shared" si="147"/>
        <v>796</v>
      </c>
      <c r="K1202">
        <f t="shared" si="148"/>
        <v>3</v>
      </c>
      <c r="L1202">
        <f t="shared" si="149"/>
        <v>39</v>
      </c>
      <c r="M1202" t="str">
        <f t="shared" si="150"/>
        <v>Transferts de charges financières</v>
      </c>
    </row>
    <row r="1203" spans="5:13" ht="15" customHeight="1" x14ac:dyDescent="0.25">
      <c r="E1203" s="8" t="s">
        <v>1171</v>
      </c>
      <c r="F1203" s="2" t="s">
        <v>2</v>
      </c>
      <c r="G1203" s="3" t="s">
        <v>2</v>
      </c>
      <c r="I1203" t="str">
        <f t="shared" si="151"/>
        <v xml:space="preserve">7963  </v>
      </c>
      <c r="J1203" t="str">
        <f t="shared" si="147"/>
        <v>7963</v>
      </c>
      <c r="K1203">
        <f t="shared" si="148"/>
        <v>4</v>
      </c>
      <c r="L1203">
        <f t="shared" si="149"/>
        <v>28</v>
      </c>
      <c r="M1203" t="str">
        <f t="shared" si="150"/>
        <v>Intérêts compensateurs</v>
      </c>
    </row>
    <row r="1204" spans="5:13" ht="15" customHeight="1" x14ac:dyDescent="0.25">
      <c r="E1204" s="8" t="s">
        <v>1172</v>
      </c>
      <c r="F1204" s="2" t="s">
        <v>2</v>
      </c>
      <c r="G1204" s="3" t="s">
        <v>2</v>
      </c>
      <c r="I1204" t="str">
        <f t="shared" si="151"/>
        <v xml:space="preserve">7968  </v>
      </c>
      <c r="J1204" t="str">
        <f t="shared" si="147"/>
        <v>7968</v>
      </c>
      <c r="K1204">
        <f t="shared" si="148"/>
        <v>4</v>
      </c>
      <c r="L1204">
        <f t="shared" si="149"/>
        <v>12</v>
      </c>
      <c r="M1204" t="str">
        <f t="shared" si="150"/>
        <v>Autres</v>
      </c>
    </row>
    <row r="1205" spans="5:13" ht="15" customHeight="1" x14ac:dyDescent="0.25">
      <c r="E1205" s="7" t="s">
        <v>1173</v>
      </c>
      <c r="F1205" s="2" t="s">
        <v>2</v>
      </c>
      <c r="G1205" s="3" t="s">
        <v>2</v>
      </c>
      <c r="I1205" t="str">
        <f>MID(E1205,1,4)</f>
        <v xml:space="preserve">797 </v>
      </c>
      <c r="J1205" t="str">
        <f t="shared" si="147"/>
        <v>797</v>
      </c>
      <c r="K1205">
        <f t="shared" si="148"/>
        <v>3</v>
      </c>
      <c r="L1205">
        <f t="shared" si="149"/>
        <v>42</v>
      </c>
      <c r="M1205" t="str">
        <f t="shared" si="150"/>
        <v>Transferts de charges exceptionnelles</v>
      </c>
    </row>
    <row r="1206" spans="5:13" ht="15" customHeight="1" x14ac:dyDescent="0.25">
      <c r="E1206" s="1" t="s">
        <v>1174</v>
      </c>
      <c r="F1206" s="2" t="s">
        <v>2</v>
      </c>
      <c r="G1206" s="3" t="s">
        <v>2</v>
      </c>
      <c r="I1206">
        <v>8</v>
      </c>
      <c r="J1206" t="str">
        <f t="shared" si="147"/>
        <v>8</v>
      </c>
      <c r="K1206">
        <v>0</v>
      </c>
      <c r="L1206">
        <f t="shared" si="149"/>
        <v>29</v>
      </c>
      <c r="M1206" t="str">
        <f t="shared" si="150"/>
        <v>CLASSE 8 COMPTES SPECIAUX</v>
      </c>
    </row>
    <row r="1207" spans="5:13" ht="15" customHeight="1" x14ac:dyDescent="0.25">
      <c r="E1207" s="19" t="s">
        <v>1175</v>
      </c>
      <c r="F1207" s="5" t="s">
        <v>2</v>
      </c>
      <c r="G1207" s="6" t="s">
        <v>2</v>
      </c>
      <c r="I1207" t="str">
        <f>MID(E1207,1,4)</f>
        <v xml:space="preserve">80  </v>
      </c>
      <c r="J1207" t="str">
        <f t="shared" si="147"/>
        <v>80</v>
      </c>
      <c r="K1207">
        <f t="shared" si="148"/>
        <v>2</v>
      </c>
      <c r="L1207">
        <f t="shared" si="149"/>
        <v>15</v>
      </c>
      <c r="M1207" t="str">
        <f t="shared" si="150"/>
        <v>ENGAGEMENTS</v>
      </c>
    </row>
    <row r="1208" spans="5:13" ht="15" customHeight="1" x14ac:dyDescent="0.25">
      <c r="E1208" s="7" t="s">
        <v>1176</v>
      </c>
      <c r="F1208" s="2" t="s">
        <v>2</v>
      </c>
      <c r="G1208" s="3" t="s">
        <v>2</v>
      </c>
      <c r="I1208" t="str">
        <f t="shared" ref="I1208:I1209" si="152">MID(E1208,1,4)</f>
        <v xml:space="preserve">801 </v>
      </c>
      <c r="J1208" t="str">
        <f t="shared" si="147"/>
        <v>801</v>
      </c>
      <c r="K1208">
        <f t="shared" si="148"/>
        <v>3</v>
      </c>
      <c r="L1208">
        <f t="shared" si="149"/>
        <v>39</v>
      </c>
      <c r="M1208" t="str">
        <f t="shared" si="150"/>
        <v>Engagements donnés par l'organisme</v>
      </c>
    </row>
    <row r="1209" spans="5:13" ht="15" customHeight="1" x14ac:dyDescent="0.25">
      <c r="E1209" s="8" t="s">
        <v>1177</v>
      </c>
      <c r="F1209" s="2" t="s">
        <v>2</v>
      </c>
      <c r="G1209" s="3" t="s">
        <v>2</v>
      </c>
      <c r="I1209" t="str">
        <f t="shared" si="152"/>
        <v>8011</v>
      </c>
      <c r="J1209" t="str">
        <f t="shared" si="147"/>
        <v>8011</v>
      </c>
      <c r="K1209">
        <f t="shared" si="148"/>
        <v>4</v>
      </c>
      <c r="L1209">
        <f t="shared" si="149"/>
        <v>32</v>
      </c>
      <c r="M1209" t="str">
        <f t="shared" si="150"/>
        <v>Avals, cautions, garanties</v>
      </c>
    </row>
    <row r="1210" spans="5:13" ht="15" customHeight="1" x14ac:dyDescent="0.25">
      <c r="E1210" s="9" t="s">
        <v>1178</v>
      </c>
      <c r="F1210" s="2" t="s">
        <v>2</v>
      </c>
      <c r="G1210" s="3" t="s">
        <v>2</v>
      </c>
      <c r="I1210" t="str">
        <f t="shared" si="151"/>
        <v xml:space="preserve">80111 </v>
      </c>
      <c r="J1210" t="str">
        <f t="shared" si="147"/>
        <v>80111</v>
      </c>
      <c r="K1210">
        <f t="shared" si="148"/>
        <v>5</v>
      </c>
      <c r="L1210">
        <f t="shared" si="149"/>
        <v>30</v>
      </c>
      <c r="M1210" t="str">
        <f t="shared" si="150"/>
        <v>Accédants à la propriété</v>
      </c>
    </row>
    <row r="1211" spans="5:13" ht="15" customHeight="1" x14ac:dyDescent="0.25">
      <c r="E1211" s="36" t="s">
        <v>1179</v>
      </c>
      <c r="F1211" s="2" t="s">
        <v>2</v>
      </c>
      <c r="G1211" s="3" t="s">
        <v>2</v>
      </c>
      <c r="I1211" t="str">
        <f t="shared" si="151"/>
        <v>801111</v>
      </c>
      <c r="J1211" t="str">
        <f t="shared" si="147"/>
        <v>801111</v>
      </c>
      <c r="K1211">
        <f t="shared" si="148"/>
        <v>6</v>
      </c>
      <c r="L1211">
        <f t="shared" si="149"/>
        <v>47</v>
      </c>
      <c r="M1211" t="str">
        <f t="shared" si="150"/>
        <v>Garantie de rachat en location-accession</v>
      </c>
    </row>
    <row r="1212" spans="5:13" ht="15" customHeight="1" x14ac:dyDescent="0.25">
      <c r="E1212" s="36" t="s">
        <v>1180</v>
      </c>
      <c r="F1212" s="2" t="s">
        <v>2</v>
      </c>
      <c r="G1212" s="3" t="s">
        <v>2</v>
      </c>
      <c r="I1212" t="str">
        <f t="shared" si="151"/>
        <v>801116</v>
      </c>
      <c r="J1212" t="str">
        <f t="shared" si="147"/>
        <v>801116</v>
      </c>
      <c r="K1212">
        <f t="shared" si="148"/>
        <v>6</v>
      </c>
      <c r="L1212">
        <f t="shared" si="149"/>
        <v>85</v>
      </c>
      <c r="M1212" t="str">
        <f t="shared" si="150"/>
        <v>Indemnisation des droits réels immobiliers au preneur d'un bail réel solidaire</v>
      </c>
    </row>
    <row r="1213" spans="5:13" ht="15" customHeight="1" x14ac:dyDescent="0.25">
      <c r="E1213" s="9" t="s">
        <v>1181</v>
      </c>
      <c r="F1213" s="2" t="s">
        <v>2</v>
      </c>
      <c r="G1213" s="3" t="s">
        <v>2</v>
      </c>
      <c r="I1213" t="str">
        <f t="shared" si="151"/>
        <v xml:space="preserve">80118 </v>
      </c>
      <c r="J1213" t="str">
        <f t="shared" si="147"/>
        <v>80118</v>
      </c>
      <c r="K1213">
        <f t="shared" si="148"/>
        <v>5</v>
      </c>
      <c r="L1213">
        <f t="shared" si="149"/>
        <v>12</v>
      </c>
      <c r="M1213" t="str">
        <f t="shared" si="150"/>
        <v>Divers</v>
      </c>
    </row>
    <row r="1214" spans="5:13" ht="15" customHeight="1" x14ac:dyDescent="0.25">
      <c r="E1214" s="8" t="s">
        <v>1182</v>
      </c>
      <c r="F1214" s="2" t="s">
        <v>2</v>
      </c>
      <c r="G1214" s="3" t="s">
        <v>2</v>
      </c>
      <c r="I1214" t="str">
        <f t="shared" si="151"/>
        <v xml:space="preserve">8012  </v>
      </c>
      <c r="J1214" t="str">
        <f t="shared" si="147"/>
        <v>8012</v>
      </c>
      <c r="K1214">
        <f t="shared" si="148"/>
        <v>4</v>
      </c>
      <c r="L1214">
        <f t="shared" si="149"/>
        <v>21</v>
      </c>
      <c r="M1214" t="str">
        <f t="shared" si="150"/>
        <v>Octroi de prêts</v>
      </c>
    </row>
    <row r="1215" spans="5:13" ht="15" customHeight="1" x14ac:dyDescent="0.25">
      <c r="E1215" s="9" t="s">
        <v>1183</v>
      </c>
      <c r="F1215" s="2" t="s">
        <v>2</v>
      </c>
      <c r="G1215" s="3" t="s">
        <v>2</v>
      </c>
      <c r="I1215" t="str">
        <f t="shared" si="151"/>
        <v xml:space="preserve">80121 </v>
      </c>
      <c r="J1215" t="str">
        <f t="shared" si="147"/>
        <v>80121</v>
      </c>
      <c r="K1215">
        <f t="shared" si="148"/>
        <v>5</v>
      </c>
      <c r="L1215">
        <f t="shared" si="149"/>
        <v>34</v>
      </c>
      <c r="M1215" t="str">
        <f t="shared" si="150"/>
        <v>Contrats de prêts principaux</v>
      </c>
    </row>
    <row r="1216" spans="5:13" ht="15" customHeight="1" x14ac:dyDescent="0.25">
      <c r="E1216" s="9" t="s">
        <v>1184</v>
      </c>
      <c r="F1216" s="2" t="s">
        <v>2</v>
      </c>
      <c r="G1216" s="3" t="s">
        <v>2</v>
      </c>
      <c r="I1216" t="str">
        <f t="shared" si="151"/>
        <v xml:space="preserve">80122 </v>
      </c>
      <c r="J1216" t="str">
        <f t="shared" si="147"/>
        <v>80122</v>
      </c>
      <c r="K1216">
        <f t="shared" si="148"/>
        <v>5</v>
      </c>
      <c r="L1216">
        <f t="shared" si="149"/>
        <v>39</v>
      </c>
      <c r="M1216" t="str">
        <f t="shared" si="150"/>
        <v>Contrats de prêts complémentaires</v>
      </c>
    </row>
    <row r="1217" spans="5:13" ht="15" customHeight="1" x14ac:dyDescent="0.25">
      <c r="E1217" s="9" t="s">
        <v>1185</v>
      </c>
      <c r="F1217" s="2" t="s">
        <v>2</v>
      </c>
      <c r="G1217" s="3" t="s">
        <v>2</v>
      </c>
      <c r="I1217" t="str">
        <f t="shared" si="151"/>
        <v xml:space="preserve">80128 </v>
      </c>
      <c r="J1217" t="str">
        <f t="shared" si="147"/>
        <v>80128</v>
      </c>
      <c r="K1217">
        <f t="shared" si="148"/>
        <v>5</v>
      </c>
      <c r="L1217">
        <f t="shared" si="149"/>
        <v>21</v>
      </c>
      <c r="M1217" t="str">
        <f t="shared" si="150"/>
        <v>Autres contrats</v>
      </c>
    </row>
    <row r="1218" spans="5:13" ht="15" customHeight="1" x14ac:dyDescent="0.25">
      <c r="E1218" s="8" t="s">
        <v>1186</v>
      </c>
      <c r="F1218" s="2" t="s">
        <v>2</v>
      </c>
      <c r="G1218" s="3" t="s">
        <v>2</v>
      </c>
      <c r="I1218" t="str">
        <f t="shared" si="151"/>
        <v xml:space="preserve">8016  </v>
      </c>
      <c r="J1218" t="str">
        <f t="shared" si="147"/>
        <v>8016</v>
      </c>
      <c r="K1218">
        <f t="shared" si="148"/>
        <v>4</v>
      </c>
      <c r="L1218">
        <f t="shared" si="149"/>
        <v>45</v>
      </c>
      <c r="M1218" t="str">
        <f t="shared" si="150"/>
        <v>Redevances crédit-bail restant à courir</v>
      </c>
    </row>
    <row r="1219" spans="5:13" ht="15" customHeight="1" x14ac:dyDescent="0.25">
      <c r="E1219" s="9" t="s">
        <v>1187</v>
      </c>
      <c r="F1219" s="2" t="s">
        <v>2</v>
      </c>
      <c r="G1219" s="3" t="s">
        <v>2</v>
      </c>
      <c r="I1219" t="str">
        <f t="shared" si="151"/>
        <v xml:space="preserve">80161 </v>
      </c>
      <c r="J1219" t="str">
        <f t="shared" si="147"/>
        <v>80161</v>
      </c>
      <c r="K1219">
        <f t="shared" si="148"/>
        <v>5</v>
      </c>
      <c r="L1219">
        <f t="shared" si="149"/>
        <v>26</v>
      </c>
      <c r="M1219" t="str">
        <f t="shared" si="150"/>
        <v>Crédit-bail mobilier</v>
      </c>
    </row>
    <row r="1220" spans="5:13" ht="15" customHeight="1" x14ac:dyDescent="0.25">
      <c r="E1220" s="9" t="s">
        <v>1188</v>
      </c>
      <c r="F1220" s="2" t="s">
        <v>2</v>
      </c>
      <c r="G1220" s="3" t="s">
        <v>2</v>
      </c>
      <c r="I1220" t="str">
        <f t="shared" si="151"/>
        <v xml:space="preserve">80165 </v>
      </c>
      <c r="J1220" t="str">
        <f t="shared" ref="J1220:J1258" si="153">TRIM(I1220)</f>
        <v>80165</v>
      </c>
      <c r="K1220">
        <f t="shared" ref="K1220:K1258" si="154">LEN(J1220)</f>
        <v>5</v>
      </c>
      <c r="L1220">
        <f t="shared" ref="L1220:L1258" si="155">LEN(E1220)</f>
        <v>28</v>
      </c>
      <c r="M1220" t="str">
        <f t="shared" ref="M1220:M1258" si="156">TRIM(RIGHT(E1220,(L1220-K1220)))</f>
        <v>Crédit-bail immobilier</v>
      </c>
    </row>
    <row r="1221" spans="5:13" ht="15" customHeight="1" x14ac:dyDescent="0.25">
      <c r="E1221" s="8" t="s">
        <v>1189</v>
      </c>
      <c r="F1221" s="2" t="s">
        <v>2</v>
      </c>
      <c r="G1221" s="3" t="s">
        <v>2</v>
      </c>
      <c r="I1221" t="str">
        <f t="shared" si="151"/>
        <v xml:space="preserve">8018  </v>
      </c>
      <c r="J1221" t="str">
        <f t="shared" si="153"/>
        <v>8018</v>
      </c>
      <c r="K1221">
        <f t="shared" si="154"/>
        <v>4</v>
      </c>
      <c r="L1221">
        <f t="shared" si="155"/>
        <v>31</v>
      </c>
      <c r="M1221" t="str">
        <f t="shared" si="156"/>
        <v>Autres engagements donnés</v>
      </c>
    </row>
    <row r="1222" spans="5:13" ht="15" customHeight="1" x14ac:dyDescent="0.25">
      <c r="E1222" s="9" t="s">
        <v>1190</v>
      </c>
      <c r="F1222" s="2" t="s">
        <v>38</v>
      </c>
      <c r="G1222" s="3" t="s">
        <v>38</v>
      </c>
      <c r="I1222" t="str">
        <f t="shared" si="151"/>
        <v xml:space="preserve">80181 </v>
      </c>
      <c r="J1222" t="str">
        <f t="shared" si="153"/>
        <v>80181</v>
      </c>
      <c r="K1222">
        <f t="shared" si="154"/>
        <v>5</v>
      </c>
      <c r="L1222">
        <f t="shared" si="155"/>
        <v>106</v>
      </c>
      <c r="M1222" t="str">
        <f t="shared" si="156"/>
        <v>Reste à payer sur coût de production prévisionnel. Opérations non liquidées (logements - accession)</v>
      </c>
    </row>
    <row r="1223" spans="5:13" ht="15" customHeight="1" x14ac:dyDescent="0.25">
      <c r="E1223" s="9" t="s">
        <v>1191</v>
      </c>
      <c r="F1223" s="2" t="s">
        <v>38</v>
      </c>
      <c r="G1223" s="3" t="s">
        <v>38</v>
      </c>
      <c r="I1223" t="str">
        <f t="shared" si="151"/>
        <v xml:space="preserve">80182 </v>
      </c>
      <c r="J1223" t="str">
        <f t="shared" si="153"/>
        <v>80182</v>
      </c>
      <c r="K1223">
        <f t="shared" si="154"/>
        <v>5</v>
      </c>
      <c r="L1223">
        <f t="shared" si="155"/>
        <v>101</v>
      </c>
      <c r="M1223" t="str">
        <f t="shared" si="156"/>
        <v>Reste à payer sur coût de production prévisionnel, opérations non liquidées (terrain accession)</v>
      </c>
    </row>
    <row r="1224" spans="5:13" ht="15" customHeight="1" x14ac:dyDescent="0.25">
      <c r="E1224" s="9" t="s">
        <v>1192</v>
      </c>
      <c r="F1224" s="2" t="s">
        <v>2</v>
      </c>
      <c r="G1224" s="3" t="s">
        <v>2</v>
      </c>
      <c r="I1224" t="str">
        <f t="shared" si="151"/>
        <v xml:space="preserve">80183 </v>
      </c>
      <c r="J1224" t="str">
        <f t="shared" si="153"/>
        <v>80183</v>
      </c>
      <c r="K1224">
        <f t="shared" si="154"/>
        <v>5</v>
      </c>
      <c r="L1224">
        <f t="shared" si="155"/>
        <v>24</v>
      </c>
      <c r="M1224" t="str">
        <f t="shared" si="156"/>
        <v>Compromis de vente</v>
      </c>
    </row>
    <row r="1225" spans="5:13" ht="15" customHeight="1" x14ac:dyDescent="0.25">
      <c r="E1225" s="9" t="s">
        <v>1193</v>
      </c>
      <c r="F1225" s="2" t="s">
        <v>2</v>
      </c>
      <c r="G1225" s="3" t="s">
        <v>2</v>
      </c>
      <c r="I1225" t="str">
        <f t="shared" si="151"/>
        <v xml:space="preserve">80184 </v>
      </c>
      <c r="J1225" t="str">
        <f t="shared" si="153"/>
        <v>80184</v>
      </c>
      <c r="K1225">
        <f t="shared" si="154"/>
        <v>5</v>
      </c>
      <c r="L1225">
        <f t="shared" si="155"/>
        <v>61</v>
      </c>
      <c r="M1225" t="str">
        <f t="shared" si="156"/>
        <v>Reste à payer sur marchés signés - opérations locatives</v>
      </c>
    </row>
    <row r="1226" spans="5:13" ht="15" customHeight="1" x14ac:dyDescent="0.25">
      <c r="E1226" s="9" t="s">
        <v>1194</v>
      </c>
      <c r="F1226" s="2" t="s">
        <v>38</v>
      </c>
      <c r="G1226" s="3" t="s">
        <v>38</v>
      </c>
      <c r="I1226" t="str">
        <f t="shared" si="151"/>
        <v xml:space="preserve">80188 </v>
      </c>
      <c r="J1226" t="str">
        <f t="shared" si="153"/>
        <v>80188</v>
      </c>
      <c r="K1226">
        <f t="shared" si="154"/>
        <v>5</v>
      </c>
      <c r="L1226">
        <f t="shared" si="155"/>
        <v>24</v>
      </c>
      <c r="M1226" t="str">
        <f t="shared" si="156"/>
        <v>Engagements divers</v>
      </c>
    </row>
    <row r="1227" spans="5:13" ht="15" customHeight="1" x14ac:dyDescent="0.25">
      <c r="E1227" s="7" t="s">
        <v>1195</v>
      </c>
      <c r="F1227" s="50" t="s">
        <v>248</v>
      </c>
      <c r="G1227" s="47" t="s">
        <v>248</v>
      </c>
      <c r="I1227" t="str">
        <f t="shared" si="151"/>
        <v xml:space="preserve">802   </v>
      </c>
      <c r="J1227" t="str">
        <f t="shared" si="153"/>
        <v>802</v>
      </c>
      <c r="K1227">
        <f t="shared" si="154"/>
        <v>3</v>
      </c>
      <c r="L1227">
        <f t="shared" si="155"/>
        <v>39</v>
      </c>
      <c r="M1227" t="str">
        <f t="shared" si="156"/>
        <v>Engagements reçus par l'organisme</v>
      </c>
    </row>
    <row r="1228" spans="5:13" ht="15" customHeight="1" x14ac:dyDescent="0.25">
      <c r="E1228" s="8" t="s">
        <v>1196</v>
      </c>
      <c r="F1228" s="2" t="s">
        <v>38</v>
      </c>
      <c r="G1228" s="3" t="s">
        <v>38</v>
      </c>
      <c r="I1228" t="str">
        <f t="shared" si="151"/>
        <v xml:space="preserve">8021  </v>
      </c>
      <c r="J1228" t="str">
        <f t="shared" si="153"/>
        <v>8021</v>
      </c>
      <c r="K1228">
        <f t="shared" si="154"/>
        <v>4</v>
      </c>
      <c r="L1228">
        <f t="shared" si="155"/>
        <v>32</v>
      </c>
      <c r="M1228" t="str">
        <f t="shared" si="156"/>
        <v>Avals, cautions, garanties</v>
      </c>
    </row>
    <row r="1229" spans="5:13" ht="15" customHeight="1" x14ac:dyDescent="0.25">
      <c r="E1229" s="8" t="s">
        <v>1197</v>
      </c>
      <c r="F1229" s="2" t="s">
        <v>38</v>
      </c>
      <c r="G1229" s="3" t="s">
        <v>38</v>
      </c>
      <c r="I1229" t="str">
        <f t="shared" si="151"/>
        <v xml:space="preserve">8022  </v>
      </c>
      <c r="J1229" t="str">
        <f t="shared" si="153"/>
        <v>8022</v>
      </c>
      <c r="K1229">
        <f t="shared" si="154"/>
        <v>4</v>
      </c>
      <c r="L1229">
        <f t="shared" si="155"/>
        <v>25</v>
      </c>
      <c r="M1229" t="str">
        <f t="shared" si="156"/>
        <v>Emprunts accession</v>
      </c>
    </row>
    <row r="1230" spans="5:13" ht="15" customHeight="1" x14ac:dyDescent="0.25">
      <c r="E1230" s="9" t="s">
        <v>1198</v>
      </c>
      <c r="F1230" s="2" t="s">
        <v>38</v>
      </c>
      <c r="G1230" s="3" t="s">
        <v>2</v>
      </c>
      <c r="I1230" t="str">
        <f t="shared" si="151"/>
        <v xml:space="preserve">80221 </v>
      </c>
      <c r="J1230" t="str">
        <f t="shared" si="153"/>
        <v>80221</v>
      </c>
      <c r="K1230">
        <f t="shared" si="154"/>
        <v>5</v>
      </c>
      <c r="L1230">
        <f t="shared" si="155"/>
        <v>73</v>
      </c>
      <c r="M1230" t="str">
        <f t="shared" si="156"/>
        <v>Emprunts accession - Contrats signés et non portés à l'encaissement</v>
      </c>
    </row>
    <row r="1231" spans="5:13" ht="15" customHeight="1" x14ac:dyDescent="0.25">
      <c r="E1231" s="9" t="s">
        <v>1199</v>
      </c>
      <c r="F1231" s="2" t="s">
        <v>38</v>
      </c>
      <c r="G1231" s="3" t="s">
        <v>2</v>
      </c>
      <c r="I1231" t="str">
        <f t="shared" si="151"/>
        <v xml:space="preserve">80222 </v>
      </c>
      <c r="J1231" t="str">
        <f t="shared" si="153"/>
        <v>80222</v>
      </c>
      <c r="K1231">
        <f t="shared" si="154"/>
        <v>5</v>
      </c>
      <c r="L1231">
        <f t="shared" si="155"/>
        <v>23</v>
      </c>
      <c r="M1231" t="str">
        <f t="shared" si="156"/>
        <v>Avenants en cours</v>
      </c>
    </row>
    <row r="1232" spans="5:13" ht="15" customHeight="1" x14ac:dyDescent="0.25">
      <c r="E1232" s="8" t="s">
        <v>1200</v>
      </c>
      <c r="F1232" s="2" t="s">
        <v>38</v>
      </c>
      <c r="G1232" s="3" t="s">
        <v>38</v>
      </c>
      <c r="I1232" t="str">
        <f t="shared" si="151"/>
        <v xml:space="preserve">8023  </v>
      </c>
      <c r="J1232" t="str">
        <f t="shared" si="153"/>
        <v>8023</v>
      </c>
      <c r="K1232">
        <f t="shared" si="154"/>
        <v>4</v>
      </c>
      <c r="L1232">
        <f t="shared" si="155"/>
        <v>33</v>
      </c>
      <c r="M1232" t="str">
        <f t="shared" si="156"/>
        <v>Emprunts locatifs et autres</v>
      </c>
    </row>
    <row r="1233" spans="5:13" ht="15" customHeight="1" x14ac:dyDescent="0.25">
      <c r="E1233" s="8" t="s">
        <v>1201</v>
      </c>
      <c r="F1233" s="2" t="s">
        <v>38</v>
      </c>
      <c r="G1233" s="3" t="s">
        <v>38</v>
      </c>
      <c r="I1233" t="str">
        <f t="shared" si="151"/>
        <v xml:space="preserve">8024  </v>
      </c>
      <c r="J1233" t="str">
        <f t="shared" si="153"/>
        <v>8024</v>
      </c>
      <c r="K1233">
        <f t="shared" si="154"/>
        <v>4</v>
      </c>
      <c r="L1233">
        <f t="shared" si="155"/>
        <v>36</v>
      </c>
      <c r="M1233" t="str">
        <f t="shared" si="156"/>
        <v>Créances escomptées non échues</v>
      </c>
    </row>
    <row r="1234" spans="5:13" ht="15" customHeight="1" x14ac:dyDescent="0.25">
      <c r="E1234" s="8" t="s">
        <v>1202</v>
      </c>
      <c r="F1234" s="2" t="s">
        <v>38</v>
      </c>
      <c r="G1234" s="3" t="s">
        <v>38</v>
      </c>
      <c r="I1234" t="str">
        <f t="shared" si="151"/>
        <v xml:space="preserve">8026  </v>
      </c>
      <c r="J1234" t="str">
        <f t="shared" si="153"/>
        <v>8026</v>
      </c>
      <c r="K1234">
        <f t="shared" si="154"/>
        <v>4</v>
      </c>
      <c r="L1234">
        <f t="shared" si="155"/>
        <v>55</v>
      </c>
      <c r="M1234" t="str">
        <f t="shared" si="156"/>
        <v>Engagements reçus pour utilisation en crédit-bail</v>
      </c>
    </row>
    <row r="1235" spans="5:13" ht="15" customHeight="1" x14ac:dyDescent="0.25">
      <c r="E1235" s="8" t="s">
        <v>1203</v>
      </c>
      <c r="F1235" s="2" t="s">
        <v>38</v>
      </c>
      <c r="G1235" s="3" t="s">
        <v>38</v>
      </c>
      <c r="I1235" t="str">
        <f t="shared" si="151"/>
        <v xml:space="preserve">8028  </v>
      </c>
      <c r="J1235" t="str">
        <f t="shared" si="153"/>
        <v>8028</v>
      </c>
      <c r="K1235">
        <f t="shared" si="154"/>
        <v>4</v>
      </c>
      <c r="L1235">
        <f t="shared" si="155"/>
        <v>30</v>
      </c>
      <c r="M1235" t="str">
        <f t="shared" si="156"/>
        <v>Autres engagements reçus</v>
      </c>
    </row>
    <row r="1236" spans="5:13" ht="15" customHeight="1" x14ac:dyDescent="0.25">
      <c r="E1236" s="7" t="s">
        <v>1204</v>
      </c>
      <c r="F1236" s="50" t="s">
        <v>248</v>
      </c>
      <c r="G1236" s="47" t="s">
        <v>248</v>
      </c>
      <c r="I1236" t="str">
        <f t="shared" si="151"/>
        <v xml:space="preserve">806   </v>
      </c>
      <c r="J1236" t="str">
        <f t="shared" si="153"/>
        <v>806</v>
      </c>
      <c r="K1236">
        <f t="shared" si="154"/>
        <v>3</v>
      </c>
      <c r="L1236">
        <f t="shared" si="155"/>
        <v>32</v>
      </c>
      <c r="M1236" t="str">
        <f t="shared" si="156"/>
        <v>Commercialisation en cours</v>
      </c>
    </row>
    <row r="1237" spans="5:13" ht="15" customHeight="1" x14ac:dyDescent="0.25">
      <c r="E1237" s="8" t="s">
        <v>1205</v>
      </c>
      <c r="F1237" s="2" t="s">
        <v>38</v>
      </c>
      <c r="G1237" s="3" t="s">
        <v>38</v>
      </c>
      <c r="I1237" t="str">
        <f t="shared" si="151"/>
        <v xml:space="preserve">8061  </v>
      </c>
      <c r="J1237" t="str">
        <f t="shared" si="153"/>
        <v>8061</v>
      </c>
      <c r="K1237">
        <f t="shared" si="154"/>
        <v>4</v>
      </c>
      <c r="L1237">
        <f t="shared" si="155"/>
        <v>24</v>
      </c>
      <c r="M1237" t="str">
        <f t="shared" si="156"/>
        <v>Engagements donnés</v>
      </c>
    </row>
    <row r="1238" spans="5:13" ht="15" customHeight="1" x14ac:dyDescent="0.25">
      <c r="E1238" s="37" t="s">
        <v>1206</v>
      </c>
      <c r="F1238" s="2" t="s">
        <v>2</v>
      </c>
      <c r="G1238" s="3" t="s">
        <v>2</v>
      </c>
      <c r="I1238" t="str">
        <f t="shared" si="151"/>
        <v xml:space="preserve">80611 </v>
      </c>
      <c r="J1238" t="str">
        <f t="shared" si="153"/>
        <v>80611</v>
      </c>
      <c r="K1238">
        <f t="shared" si="154"/>
        <v>5</v>
      </c>
      <c r="L1238">
        <f t="shared" si="155"/>
        <v>78</v>
      </c>
      <c r="M1238" t="str">
        <f t="shared" si="156"/>
        <v>Logements finis et vendus dont le transfert de propriété n'a pas eu lieu</v>
      </c>
    </row>
    <row r="1239" spans="5:13" ht="15" customHeight="1" x14ac:dyDescent="0.25">
      <c r="E1239" s="8" t="s">
        <v>1207</v>
      </c>
      <c r="F1239" s="2" t="s">
        <v>38</v>
      </c>
      <c r="G1239" s="3" t="s">
        <v>38</v>
      </c>
      <c r="I1239" t="str">
        <f t="shared" si="151"/>
        <v xml:space="preserve">8062  </v>
      </c>
      <c r="J1239" t="str">
        <f t="shared" si="153"/>
        <v>8062</v>
      </c>
      <c r="K1239">
        <f t="shared" si="154"/>
        <v>4</v>
      </c>
      <c r="L1239">
        <f t="shared" si="155"/>
        <v>23</v>
      </c>
      <c r="M1239" t="str">
        <f t="shared" si="156"/>
        <v>Engagements reçus</v>
      </c>
    </row>
    <row r="1240" spans="5:13" ht="15" customHeight="1" x14ac:dyDescent="0.25">
      <c r="E1240" s="9" t="s">
        <v>1208</v>
      </c>
      <c r="F1240" s="2" t="s">
        <v>2</v>
      </c>
      <c r="G1240" s="3" t="s">
        <v>2</v>
      </c>
      <c r="I1240" t="str">
        <f t="shared" si="151"/>
        <v xml:space="preserve">80621 </v>
      </c>
      <c r="J1240" t="str">
        <f t="shared" si="153"/>
        <v>80621</v>
      </c>
      <c r="K1240">
        <f t="shared" si="154"/>
        <v>5</v>
      </c>
      <c r="L1240">
        <f t="shared" si="155"/>
        <v>75</v>
      </c>
      <c r="M1240" t="str">
        <f t="shared" si="156"/>
        <v>Contrats préliminaires avec fonds bloqués, prix de vente prévisionnel</v>
      </c>
    </row>
    <row r="1241" spans="5:13" ht="15" customHeight="1" x14ac:dyDescent="0.25">
      <c r="E1241" s="9" t="s">
        <v>1209</v>
      </c>
      <c r="F1241" s="2" t="s">
        <v>38</v>
      </c>
      <c r="G1241" s="3" t="s">
        <v>38</v>
      </c>
      <c r="I1241" t="str">
        <f t="shared" si="151"/>
        <v xml:space="preserve">80622 </v>
      </c>
      <c r="J1241" t="str">
        <f t="shared" si="153"/>
        <v>80622</v>
      </c>
      <c r="K1241">
        <f t="shared" si="154"/>
        <v>5</v>
      </c>
      <c r="L1241">
        <f t="shared" si="155"/>
        <v>65</v>
      </c>
      <c r="M1241" t="str">
        <f t="shared" si="156"/>
        <v>Réservations sans fonds bloqués, prix de vente prévisionnel</v>
      </c>
    </row>
    <row r="1242" spans="5:13" ht="15" customHeight="1" x14ac:dyDescent="0.25">
      <c r="E1242" s="9" t="s">
        <v>1210</v>
      </c>
      <c r="F1242" s="17"/>
      <c r="G1242" s="3" t="s">
        <v>38</v>
      </c>
      <c r="I1242" t="str">
        <f t="shared" si="151"/>
        <v xml:space="preserve">80623 </v>
      </c>
      <c r="J1242" t="str">
        <f t="shared" si="153"/>
        <v>80623</v>
      </c>
      <c r="K1242">
        <f t="shared" si="154"/>
        <v>5</v>
      </c>
      <c r="L1242">
        <f t="shared" si="155"/>
        <v>53</v>
      </c>
      <c r="M1242" t="str">
        <f t="shared" si="156"/>
        <v>Dépôts de garantie bloquée - Location-accession</v>
      </c>
    </row>
    <row r="1243" spans="5:13" ht="15" customHeight="1" x14ac:dyDescent="0.25">
      <c r="E1243" s="7" t="s">
        <v>1211</v>
      </c>
      <c r="F1243" s="17"/>
      <c r="G1243" s="47" t="s">
        <v>248</v>
      </c>
      <c r="I1243" t="str">
        <f t="shared" si="151"/>
        <v xml:space="preserve">807   </v>
      </c>
      <c r="J1243" t="str">
        <f t="shared" si="153"/>
        <v>807</v>
      </c>
      <c r="K1243">
        <f t="shared" si="154"/>
        <v>3</v>
      </c>
      <c r="L1243">
        <f t="shared" si="155"/>
        <v>62</v>
      </c>
      <c r="M1243" t="str">
        <f t="shared" si="156"/>
        <v>Prestations de services en cours aux personnes physiques</v>
      </c>
    </row>
    <row r="1244" spans="5:13" ht="15" customHeight="1" x14ac:dyDescent="0.25">
      <c r="E1244" s="8" t="s">
        <v>1212</v>
      </c>
      <c r="F1244" s="17"/>
      <c r="G1244" s="3" t="s">
        <v>38</v>
      </c>
      <c r="I1244" t="str">
        <f t="shared" si="151"/>
        <v xml:space="preserve">8071  </v>
      </c>
      <c r="J1244" t="str">
        <f t="shared" si="153"/>
        <v>8071</v>
      </c>
      <c r="K1244">
        <f t="shared" si="154"/>
        <v>4</v>
      </c>
      <c r="L1244">
        <f t="shared" si="155"/>
        <v>24</v>
      </c>
      <c r="M1244" t="str">
        <f t="shared" si="156"/>
        <v>Engagements donnés</v>
      </c>
    </row>
    <row r="1245" spans="5:13" ht="15" customHeight="1" x14ac:dyDescent="0.25">
      <c r="E1245" s="9" t="s">
        <v>1213</v>
      </c>
      <c r="F1245" s="17"/>
      <c r="G1245" s="3" t="s">
        <v>38</v>
      </c>
      <c r="I1245" t="str">
        <f t="shared" si="151"/>
        <v xml:space="preserve">80711 </v>
      </c>
      <c r="J1245" t="str">
        <f t="shared" si="153"/>
        <v>80711</v>
      </c>
      <c r="K1245">
        <f t="shared" si="154"/>
        <v>5</v>
      </c>
      <c r="L1245">
        <f t="shared" si="155"/>
        <v>25</v>
      </c>
      <c r="M1245" t="str">
        <f t="shared" si="156"/>
        <v>Immeuble à réaliser</v>
      </c>
    </row>
    <row r="1246" spans="5:13" ht="15" customHeight="1" x14ac:dyDescent="0.25">
      <c r="E1246" s="9" t="s">
        <v>1214</v>
      </c>
      <c r="F1246" s="17"/>
      <c r="G1246" s="3" t="s">
        <v>38</v>
      </c>
      <c r="I1246" t="str">
        <f t="shared" si="151"/>
        <v xml:space="preserve">80712 </v>
      </c>
      <c r="J1246" t="str">
        <f t="shared" si="153"/>
        <v>80712</v>
      </c>
      <c r="K1246">
        <f t="shared" si="154"/>
        <v>5</v>
      </c>
      <c r="L1246">
        <f t="shared" si="155"/>
        <v>18</v>
      </c>
      <c r="M1246" t="str">
        <f t="shared" si="156"/>
        <v>Fournisseurs</v>
      </c>
    </row>
    <row r="1247" spans="5:13" ht="15" customHeight="1" x14ac:dyDescent="0.25">
      <c r="E1247" s="8" t="s">
        <v>1215</v>
      </c>
      <c r="F1247" s="17"/>
      <c r="G1247" s="3" t="s">
        <v>38</v>
      </c>
      <c r="I1247" t="str">
        <f t="shared" si="151"/>
        <v xml:space="preserve">8072  </v>
      </c>
      <c r="J1247" t="str">
        <f t="shared" si="153"/>
        <v>8072</v>
      </c>
      <c r="K1247">
        <f t="shared" si="154"/>
        <v>4</v>
      </c>
      <c r="L1247">
        <f t="shared" si="155"/>
        <v>23</v>
      </c>
      <c r="M1247" t="str">
        <f t="shared" si="156"/>
        <v>Engagements reçus</v>
      </c>
    </row>
    <row r="1248" spans="5:13" ht="15" customHeight="1" x14ac:dyDescent="0.25">
      <c r="E1248" s="9" t="s">
        <v>1216</v>
      </c>
      <c r="F1248" s="17"/>
      <c r="G1248" s="3" t="s">
        <v>38</v>
      </c>
      <c r="I1248" t="str">
        <f t="shared" si="151"/>
        <v xml:space="preserve">80721 </v>
      </c>
      <c r="J1248" t="str">
        <f t="shared" si="153"/>
        <v>80721</v>
      </c>
      <c r="K1248">
        <f t="shared" si="154"/>
        <v>5</v>
      </c>
      <c r="L1248">
        <f t="shared" si="155"/>
        <v>41</v>
      </c>
      <c r="M1248" t="str">
        <f t="shared" si="156"/>
        <v>Engagements de la personne physique</v>
      </c>
    </row>
    <row r="1249" spans="5:13" ht="15" customHeight="1" x14ac:dyDescent="0.25">
      <c r="E1249" s="9" t="s">
        <v>1217</v>
      </c>
      <c r="F1249" s="17"/>
      <c r="G1249" s="3" t="s">
        <v>38</v>
      </c>
      <c r="I1249" t="str">
        <f t="shared" si="151"/>
        <v xml:space="preserve">80722 </v>
      </c>
      <c r="J1249" t="str">
        <f t="shared" si="153"/>
        <v>80722</v>
      </c>
      <c r="K1249">
        <f t="shared" si="154"/>
        <v>5</v>
      </c>
      <c r="L1249">
        <f t="shared" si="155"/>
        <v>22</v>
      </c>
      <c r="M1249" t="str">
        <f t="shared" si="156"/>
        <v>Travaux réalisés</v>
      </c>
    </row>
    <row r="1250" spans="5:13" ht="15" customHeight="1" x14ac:dyDescent="0.25">
      <c r="E1250" s="9" t="s">
        <v>1218</v>
      </c>
      <c r="F1250" s="17"/>
      <c r="G1250" s="3" t="s">
        <v>38</v>
      </c>
      <c r="I1250" t="str">
        <f t="shared" si="151"/>
        <v xml:space="preserve">80723 </v>
      </c>
      <c r="J1250" t="str">
        <f t="shared" si="153"/>
        <v>80723</v>
      </c>
      <c r="K1250">
        <f t="shared" si="154"/>
        <v>5</v>
      </c>
      <c r="L1250">
        <f t="shared" si="155"/>
        <v>21</v>
      </c>
      <c r="M1250" t="str">
        <f t="shared" si="156"/>
        <v>Appels de fonds</v>
      </c>
    </row>
    <row r="1251" spans="5:13" ht="15" customHeight="1" x14ac:dyDescent="0.25">
      <c r="E1251" s="9" t="s">
        <v>1219</v>
      </c>
      <c r="F1251" s="17"/>
      <c r="G1251" s="3" t="s">
        <v>38</v>
      </c>
      <c r="I1251" t="str">
        <f t="shared" si="151"/>
        <v xml:space="preserve">80724 </v>
      </c>
      <c r="J1251" t="str">
        <f t="shared" si="153"/>
        <v>80724</v>
      </c>
      <c r="K1251">
        <f t="shared" si="154"/>
        <v>5</v>
      </c>
      <c r="L1251">
        <f t="shared" si="155"/>
        <v>48</v>
      </c>
      <c r="M1251" t="str">
        <f t="shared" si="156"/>
        <v>Situation de trésorerie de la construction</v>
      </c>
    </row>
    <row r="1252" spans="5:13" ht="15" customHeight="1" x14ac:dyDescent="0.25">
      <c r="E1252" s="7" t="s">
        <v>1220</v>
      </c>
      <c r="F1252" s="50" t="s">
        <v>248</v>
      </c>
      <c r="G1252" s="47" t="s">
        <v>248</v>
      </c>
      <c r="I1252" t="str">
        <f t="shared" si="151"/>
        <v xml:space="preserve">809   </v>
      </c>
      <c r="J1252" t="str">
        <f t="shared" si="153"/>
        <v>809</v>
      </c>
      <c r="K1252">
        <f t="shared" si="154"/>
        <v>3</v>
      </c>
      <c r="L1252">
        <f t="shared" si="155"/>
        <v>34</v>
      </c>
      <c r="M1252" t="str">
        <f t="shared" si="156"/>
        <v>Contrepartie des engagements</v>
      </c>
    </row>
    <row r="1253" spans="5:13" ht="15" customHeight="1" x14ac:dyDescent="0.25">
      <c r="E1253" s="8" t="s">
        <v>1221</v>
      </c>
      <c r="F1253" s="2" t="s">
        <v>38</v>
      </c>
      <c r="G1253" s="3" t="s">
        <v>38</v>
      </c>
      <c r="I1253" t="str">
        <f t="shared" si="151"/>
        <v xml:space="preserve">8091  </v>
      </c>
      <c r="J1253" t="str">
        <f t="shared" si="153"/>
        <v>8091</v>
      </c>
      <c r="K1253">
        <f t="shared" si="154"/>
        <v>4</v>
      </c>
      <c r="L1253">
        <f t="shared" si="155"/>
        <v>41</v>
      </c>
      <c r="M1253" t="str">
        <f t="shared" si="156"/>
        <v>Contrepartie des engagements donnés</v>
      </c>
    </row>
    <row r="1254" spans="5:13" ht="15" customHeight="1" x14ac:dyDescent="0.25">
      <c r="E1254" s="8" t="s">
        <v>1222</v>
      </c>
      <c r="F1254" s="2" t="s">
        <v>38</v>
      </c>
      <c r="G1254" s="3" t="s">
        <v>38</v>
      </c>
      <c r="I1254" t="str">
        <f t="shared" si="151"/>
        <v xml:space="preserve">8092  </v>
      </c>
      <c r="J1254" t="str">
        <f t="shared" si="153"/>
        <v>8092</v>
      </c>
      <c r="K1254">
        <f t="shared" si="154"/>
        <v>4</v>
      </c>
      <c r="L1254">
        <f t="shared" si="155"/>
        <v>40</v>
      </c>
      <c r="M1254" t="str">
        <f t="shared" si="156"/>
        <v>Contrepartie des engagements reçus</v>
      </c>
    </row>
    <row r="1255" spans="5:13" ht="15" customHeight="1" x14ac:dyDescent="0.25">
      <c r="E1255" s="4" t="s">
        <v>1223</v>
      </c>
      <c r="F1255" s="5" t="s">
        <v>38</v>
      </c>
      <c r="G1255" s="6" t="s">
        <v>38</v>
      </c>
      <c r="I1255" t="str">
        <f>MID(E1255,1,4)</f>
        <v xml:space="preserve">88  </v>
      </c>
      <c r="J1255" t="str">
        <f t="shared" si="153"/>
        <v>88</v>
      </c>
      <c r="K1255">
        <f t="shared" si="154"/>
        <v>2</v>
      </c>
      <c r="L1255">
        <f t="shared" si="155"/>
        <v>38</v>
      </c>
      <c r="M1255" t="str">
        <f t="shared" si="156"/>
        <v>RESULAT EN INSTANCE D'AFFECTATION</v>
      </c>
    </row>
    <row r="1256" spans="5:13" x14ac:dyDescent="0.25">
      <c r="E1256" s="4" t="s">
        <v>1224</v>
      </c>
      <c r="F1256" s="5" t="s">
        <v>38</v>
      </c>
      <c r="G1256" s="6" t="s">
        <v>38</v>
      </c>
      <c r="I1256" t="str">
        <f>MID(E1256,1,4)</f>
        <v xml:space="preserve">89  </v>
      </c>
      <c r="J1256" t="str">
        <f t="shared" si="153"/>
        <v>89</v>
      </c>
      <c r="K1256">
        <f t="shared" si="154"/>
        <v>2</v>
      </c>
      <c r="L1256">
        <f t="shared" si="155"/>
        <v>10</v>
      </c>
      <c r="M1256" t="str">
        <f t="shared" si="156"/>
        <v>BILAN</v>
      </c>
    </row>
    <row r="1257" spans="5:13" ht="15" customHeight="1" x14ac:dyDescent="0.25">
      <c r="E1257" s="7" t="s">
        <v>1225</v>
      </c>
      <c r="F1257" s="2" t="s">
        <v>38</v>
      </c>
      <c r="G1257" s="3" t="s">
        <v>38</v>
      </c>
      <c r="I1257" t="str">
        <f t="shared" si="151"/>
        <v xml:space="preserve">890   </v>
      </c>
      <c r="J1257" t="str">
        <f t="shared" si="153"/>
        <v>890</v>
      </c>
      <c r="K1257">
        <f t="shared" si="154"/>
        <v>3</v>
      </c>
      <c r="L1257">
        <f t="shared" si="155"/>
        <v>23</v>
      </c>
      <c r="M1257" t="str">
        <f t="shared" si="156"/>
        <v>Bilan d'ouverture</v>
      </c>
    </row>
    <row r="1258" spans="5:13" ht="15" customHeight="1" thickBot="1" x14ac:dyDescent="0.3">
      <c r="E1258" s="38" t="s">
        <v>1226</v>
      </c>
      <c r="F1258" s="51" t="s">
        <v>38</v>
      </c>
      <c r="G1258" s="52" t="s">
        <v>38</v>
      </c>
      <c r="I1258" t="str">
        <f t="shared" si="151"/>
        <v xml:space="preserve">891   </v>
      </c>
      <c r="J1258" t="str">
        <f t="shared" si="153"/>
        <v>891</v>
      </c>
      <c r="K1258">
        <f t="shared" si="154"/>
        <v>3</v>
      </c>
      <c r="L1258">
        <f t="shared" si="155"/>
        <v>22</v>
      </c>
      <c r="M1258" t="str">
        <f t="shared" si="156"/>
        <v>Bilan de clôture</v>
      </c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&amp;CPlan de comptes arrêté 14 décembre 2022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2022</vt:lpstr>
      <vt:lpstr>2022 construction fichier</vt:lpstr>
      <vt:lpstr>'2022'!Impression_des_titres</vt:lpstr>
      <vt:lpstr>'2022 construction fichier'!Impression_des_titres</vt:lpstr>
      <vt:lpstr>'2022'!Zone_d_impression</vt:lpstr>
      <vt:lpstr>'2022 construction fichier'!Zone_d_impression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THIBAULT</dc:creator>
  <cp:lastModifiedBy>Caroline THIBAULT</cp:lastModifiedBy>
  <cp:lastPrinted>2023-11-08T15:06:15Z</cp:lastPrinted>
  <dcterms:created xsi:type="dcterms:W3CDTF">2023-11-08T09:44:30Z</dcterms:created>
  <dcterms:modified xsi:type="dcterms:W3CDTF">2023-12-02T21:13:19Z</dcterms:modified>
</cp:coreProperties>
</file>