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hilippe\OneDrive - L'UNION SOCIALE POUR L'HABITAT\_MANENC\_ECHANGES AVEC SERVEURS\"/>
    </mc:Choice>
  </mc:AlternateContent>
  <xr:revisionPtr revIDLastSave="0" documentId="13_ncr:1_{BFB55291-6F0F-4C15-9DBF-294114AEF26F}" xr6:coauthVersionLast="47" xr6:coauthVersionMax="47" xr10:uidLastSave="{00000000-0000-0000-0000-000000000000}"/>
  <bookViews>
    <workbookView xWindow="600" yWindow="-120" windowWidth="28320" windowHeight="16440" activeTab="1" xr2:uid="{00000000-000D-0000-FFFF-FFFF00000000}"/>
  </bookViews>
  <sheets>
    <sheet name="Lisez-moi" sheetId="15" r:id="rId1"/>
    <sheet name="Produits - Charges" sheetId="9" r:id="rId2"/>
    <sheet name="A6" sheetId="16" r:id="rId3"/>
    <sheet name="A7" sheetId="10" r:id="rId4"/>
    <sheet name="A8" sheetId="11" r:id="rId5"/>
    <sheet name="C" sheetId="4" r:id="rId6"/>
    <sheet name="D1.1" sheetId="12" r:id="rId7"/>
    <sheet name="D1.2" sheetId="13" r:id="rId8"/>
    <sheet name="D1.3" sheetId="14" r:id="rId9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2" i="13" l="1"/>
  <c r="D222" i="13" s="1"/>
  <c r="E222" i="13" s="1"/>
  <c r="F222" i="13" s="1"/>
  <c r="G222" i="13" s="1"/>
  <c r="H222" i="13" s="1"/>
  <c r="I222" i="13" s="1"/>
  <c r="J222" i="13" s="1"/>
  <c r="K222" i="13" s="1"/>
  <c r="L222" i="13" s="1"/>
  <c r="C197" i="13"/>
  <c r="D197" i="13" s="1"/>
  <c r="E197" i="13" s="1"/>
  <c r="F197" i="13" s="1"/>
  <c r="G197" i="13" s="1"/>
  <c r="H197" i="13" s="1"/>
  <c r="I197" i="13" s="1"/>
  <c r="J197" i="13" s="1"/>
  <c r="K197" i="13" s="1"/>
  <c r="L197" i="13" s="1"/>
  <c r="C172" i="13"/>
  <c r="D172" i="13" s="1"/>
  <c r="E172" i="13" s="1"/>
  <c r="F172" i="13" s="1"/>
  <c r="G172" i="13" s="1"/>
  <c r="H172" i="13" s="1"/>
  <c r="I172" i="13" s="1"/>
  <c r="J172" i="13" s="1"/>
  <c r="K172" i="13" s="1"/>
  <c r="L172" i="13" s="1"/>
  <c r="C147" i="13"/>
  <c r="D147" i="13" s="1"/>
  <c r="E147" i="13" s="1"/>
  <c r="F147" i="13" s="1"/>
  <c r="G147" i="13" s="1"/>
  <c r="H147" i="13" s="1"/>
  <c r="I147" i="13" s="1"/>
  <c r="J147" i="13" s="1"/>
  <c r="K147" i="13" s="1"/>
  <c r="L147" i="13" s="1"/>
  <c r="C124" i="13"/>
  <c r="D124" i="13" s="1"/>
  <c r="E124" i="13" s="1"/>
  <c r="F124" i="13" s="1"/>
  <c r="G124" i="13" s="1"/>
  <c r="H124" i="13" s="1"/>
  <c r="I124" i="13" s="1"/>
  <c r="J124" i="13" s="1"/>
  <c r="K124" i="13" s="1"/>
  <c r="L124" i="13" s="1"/>
  <c r="C99" i="13"/>
  <c r="D99" i="13" s="1"/>
  <c r="E99" i="13" s="1"/>
  <c r="F99" i="13" s="1"/>
  <c r="G99" i="13" s="1"/>
  <c r="H99" i="13" s="1"/>
  <c r="I99" i="13" s="1"/>
  <c r="J99" i="13" s="1"/>
  <c r="K99" i="13" s="1"/>
  <c r="L99" i="13" s="1"/>
  <c r="C76" i="13"/>
  <c r="D76" i="13" s="1"/>
  <c r="E76" i="13" s="1"/>
  <c r="F76" i="13" s="1"/>
  <c r="G76" i="13" s="1"/>
  <c r="H76" i="13" s="1"/>
  <c r="I76" i="13" s="1"/>
  <c r="J76" i="13" s="1"/>
  <c r="K76" i="13" s="1"/>
  <c r="L76" i="13" s="1"/>
  <c r="C53" i="13"/>
  <c r="D53" i="13" s="1"/>
  <c r="E53" i="13" s="1"/>
  <c r="F53" i="13" s="1"/>
  <c r="G53" i="13" s="1"/>
  <c r="H53" i="13" s="1"/>
  <c r="I53" i="13" s="1"/>
  <c r="J53" i="13" s="1"/>
  <c r="K53" i="13" s="1"/>
  <c r="L53" i="13" s="1"/>
  <c r="C28" i="13"/>
  <c r="D28" i="13" s="1"/>
  <c r="E28" i="13" s="1"/>
  <c r="F28" i="13" s="1"/>
  <c r="G28" i="13" s="1"/>
  <c r="H28" i="13" s="1"/>
  <c r="I28" i="13" s="1"/>
  <c r="J28" i="13" s="1"/>
  <c r="K28" i="13" s="1"/>
  <c r="L28" i="13" s="1"/>
  <c r="C3" i="13"/>
  <c r="D3" i="13" s="1"/>
  <c r="E3" i="13" s="1"/>
  <c r="F3" i="13" s="1"/>
  <c r="G3" i="13" s="1"/>
  <c r="H3" i="13" s="1"/>
  <c r="I3" i="13" s="1"/>
  <c r="J3" i="13" s="1"/>
  <c r="K3" i="13" s="1"/>
  <c r="L3" i="13" s="1"/>
  <c r="C222" i="14"/>
  <c r="D222" i="14" s="1"/>
  <c r="E222" i="14" s="1"/>
  <c r="F222" i="14" s="1"/>
  <c r="G222" i="14" s="1"/>
  <c r="H222" i="14" s="1"/>
  <c r="I222" i="14" s="1"/>
  <c r="J222" i="14" s="1"/>
  <c r="K222" i="14" s="1"/>
  <c r="L222" i="14" s="1"/>
  <c r="C197" i="14"/>
  <c r="D197" i="14" s="1"/>
  <c r="E197" i="14" s="1"/>
  <c r="F197" i="14" s="1"/>
  <c r="G197" i="14" s="1"/>
  <c r="H197" i="14" s="1"/>
  <c r="I197" i="14" s="1"/>
  <c r="J197" i="14" s="1"/>
  <c r="K197" i="14" s="1"/>
  <c r="L197" i="14" s="1"/>
  <c r="C172" i="14"/>
  <c r="D172" i="14" s="1"/>
  <c r="E172" i="14" s="1"/>
  <c r="F172" i="14" s="1"/>
  <c r="G172" i="14" s="1"/>
  <c r="H172" i="14" s="1"/>
  <c r="I172" i="14" s="1"/>
  <c r="J172" i="14" s="1"/>
  <c r="K172" i="14" s="1"/>
  <c r="L172" i="14" s="1"/>
  <c r="C147" i="14"/>
  <c r="D147" i="14" s="1"/>
  <c r="E147" i="14" s="1"/>
  <c r="F147" i="14" s="1"/>
  <c r="G147" i="14" s="1"/>
  <c r="H147" i="14" s="1"/>
  <c r="I147" i="14" s="1"/>
  <c r="J147" i="14" s="1"/>
  <c r="K147" i="14" s="1"/>
  <c r="L147" i="14" s="1"/>
  <c r="C124" i="14"/>
  <c r="D124" i="14" s="1"/>
  <c r="E124" i="14" s="1"/>
  <c r="F124" i="14" s="1"/>
  <c r="G124" i="14" s="1"/>
  <c r="H124" i="14" s="1"/>
  <c r="I124" i="14" s="1"/>
  <c r="J124" i="14" s="1"/>
  <c r="K124" i="14" s="1"/>
  <c r="L124" i="14" s="1"/>
  <c r="C99" i="14"/>
  <c r="D99" i="14" s="1"/>
  <c r="E99" i="14" s="1"/>
  <c r="F99" i="14" s="1"/>
  <c r="G99" i="14" s="1"/>
  <c r="H99" i="14" s="1"/>
  <c r="I99" i="14" s="1"/>
  <c r="J99" i="14" s="1"/>
  <c r="K99" i="14" s="1"/>
  <c r="L99" i="14" s="1"/>
  <c r="C76" i="14"/>
  <c r="D76" i="14" s="1"/>
  <c r="E76" i="14" s="1"/>
  <c r="F76" i="14" s="1"/>
  <c r="G76" i="14" s="1"/>
  <c r="H76" i="14" s="1"/>
  <c r="I76" i="14" s="1"/>
  <c r="J76" i="14" s="1"/>
  <c r="K76" i="14" s="1"/>
  <c r="L76" i="14" s="1"/>
  <c r="C53" i="14"/>
  <c r="D53" i="14" s="1"/>
  <c r="E53" i="14" s="1"/>
  <c r="F53" i="14" s="1"/>
  <c r="G53" i="14" s="1"/>
  <c r="H53" i="14" s="1"/>
  <c r="I53" i="14" s="1"/>
  <c r="J53" i="14" s="1"/>
  <c r="K53" i="14" s="1"/>
  <c r="L53" i="14" s="1"/>
  <c r="C28" i="14"/>
  <c r="D28" i="14" s="1"/>
  <c r="E28" i="14" s="1"/>
  <c r="F28" i="14" s="1"/>
  <c r="G28" i="14" s="1"/>
  <c r="H28" i="14" s="1"/>
  <c r="I28" i="14" s="1"/>
  <c r="J28" i="14" s="1"/>
  <c r="K28" i="14" s="1"/>
  <c r="L28" i="14" s="1"/>
  <c r="C3" i="14"/>
  <c r="D3" i="14" s="1"/>
  <c r="E3" i="14" s="1"/>
  <c r="F3" i="14" s="1"/>
  <c r="G3" i="14" s="1"/>
  <c r="H3" i="14" s="1"/>
  <c r="I3" i="14" s="1"/>
  <c r="J3" i="14" s="1"/>
  <c r="K3" i="14" s="1"/>
  <c r="L3" i="14" s="1"/>
  <c r="C222" i="12"/>
  <c r="D222" i="12" s="1"/>
  <c r="E222" i="12" s="1"/>
  <c r="F222" i="12" s="1"/>
  <c r="G222" i="12" s="1"/>
  <c r="H222" i="12" s="1"/>
  <c r="I222" i="12" s="1"/>
  <c r="J222" i="12" s="1"/>
  <c r="K222" i="12" s="1"/>
  <c r="L222" i="12" s="1"/>
  <c r="C197" i="12"/>
  <c r="D197" i="12" s="1"/>
  <c r="E197" i="12" s="1"/>
  <c r="F197" i="12" s="1"/>
  <c r="G197" i="12" s="1"/>
  <c r="H197" i="12" s="1"/>
  <c r="I197" i="12" s="1"/>
  <c r="J197" i="12" s="1"/>
  <c r="K197" i="12" s="1"/>
  <c r="L197" i="12" s="1"/>
  <c r="C172" i="12"/>
  <c r="D172" i="12" s="1"/>
  <c r="E172" i="12" s="1"/>
  <c r="F172" i="12" s="1"/>
  <c r="G172" i="12" s="1"/>
  <c r="H172" i="12" s="1"/>
  <c r="I172" i="12" s="1"/>
  <c r="J172" i="12" s="1"/>
  <c r="K172" i="12" s="1"/>
  <c r="L172" i="12" s="1"/>
  <c r="C147" i="12"/>
  <c r="D147" i="12" s="1"/>
  <c r="E147" i="12" s="1"/>
  <c r="F147" i="12" s="1"/>
  <c r="G147" i="12" s="1"/>
  <c r="H147" i="12" s="1"/>
  <c r="I147" i="12" s="1"/>
  <c r="J147" i="12" s="1"/>
  <c r="K147" i="12" s="1"/>
  <c r="L147" i="12" s="1"/>
  <c r="C124" i="12"/>
  <c r="D124" i="12" s="1"/>
  <c r="E124" i="12" s="1"/>
  <c r="F124" i="12" s="1"/>
  <c r="G124" i="12" s="1"/>
  <c r="H124" i="12" s="1"/>
  <c r="I124" i="12" s="1"/>
  <c r="J124" i="12" s="1"/>
  <c r="K124" i="12" s="1"/>
  <c r="L124" i="12" s="1"/>
  <c r="C99" i="12"/>
  <c r="D99" i="12" s="1"/>
  <c r="E99" i="12" s="1"/>
  <c r="F99" i="12" s="1"/>
  <c r="G99" i="12" s="1"/>
  <c r="H99" i="12" s="1"/>
  <c r="I99" i="12" s="1"/>
  <c r="J99" i="12" s="1"/>
  <c r="K99" i="12" s="1"/>
  <c r="L99" i="12" s="1"/>
  <c r="C76" i="12"/>
  <c r="D76" i="12" s="1"/>
  <c r="E76" i="12" s="1"/>
  <c r="F76" i="12" s="1"/>
  <c r="G76" i="12" s="1"/>
  <c r="H76" i="12" s="1"/>
  <c r="I76" i="12" s="1"/>
  <c r="J76" i="12" s="1"/>
  <c r="K76" i="12" s="1"/>
  <c r="L76" i="12" s="1"/>
  <c r="C53" i="12"/>
  <c r="D53" i="12" s="1"/>
  <c r="E53" i="12" s="1"/>
  <c r="F53" i="12" s="1"/>
  <c r="G53" i="12" s="1"/>
  <c r="H53" i="12" s="1"/>
  <c r="I53" i="12" s="1"/>
  <c r="J53" i="12" s="1"/>
  <c r="K53" i="12" s="1"/>
  <c r="L53" i="12" s="1"/>
  <c r="C28" i="12"/>
  <c r="D28" i="12" s="1"/>
  <c r="E28" i="12" s="1"/>
  <c r="F28" i="12" s="1"/>
  <c r="G28" i="12" s="1"/>
  <c r="H28" i="12" s="1"/>
  <c r="I28" i="12" s="1"/>
  <c r="J28" i="12" s="1"/>
  <c r="K28" i="12" s="1"/>
  <c r="L28" i="12" s="1"/>
  <c r="C3" i="12"/>
  <c r="D3" i="12" s="1"/>
  <c r="E3" i="12" s="1"/>
  <c r="F3" i="12" s="1"/>
  <c r="G3" i="12" s="1"/>
  <c r="H3" i="12" s="1"/>
  <c r="I3" i="12" s="1"/>
  <c r="J3" i="12" s="1"/>
  <c r="K3" i="12" s="1"/>
  <c r="L3" i="12" s="1"/>
  <c r="B133" i="4"/>
  <c r="C133" i="4" s="1"/>
  <c r="D133" i="4" s="1"/>
  <c r="E133" i="4" s="1"/>
  <c r="F133" i="4" s="1"/>
  <c r="G133" i="4" s="1"/>
  <c r="H133" i="4" s="1"/>
  <c r="I133" i="4" s="1"/>
  <c r="J133" i="4" s="1"/>
  <c r="K133" i="4" s="1"/>
  <c r="L133" i="4" s="1"/>
  <c r="B43" i="4"/>
  <c r="C43" i="4" s="1"/>
  <c r="D43" i="4" s="1"/>
  <c r="E43" i="4" s="1"/>
  <c r="F43" i="4" s="1"/>
  <c r="G43" i="4" s="1"/>
  <c r="H43" i="4" s="1"/>
  <c r="I43" i="4" s="1"/>
  <c r="J43" i="4" s="1"/>
  <c r="K43" i="4" s="1"/>
  <c r="L43" i="4" s="1"/>
  <c r="B3" i="4"/>
  <c r="C3" i="4" s="1"/>
  <c r="D3" i="4" s="1"/>
  <c r="E3" i="4" s="1"/>
  <c r="F3" i="4" s="1"/>
  <c r="G3" i="4" s="1"/>
  <c r="H3" i="4" s="1"/>
  <c r="I3" i="4" s="1"/>
  <c r="J3" i="4" s="1"/>
  <c r="K3" i="4" s="1"/>
  <c r="L3" i="4" s="1"/>
  <c r="B86" i="11"/>
  <c r="C86" i="11" s="1"/>
  <c r="D86" i="11" s="1"/>
  <c r="E86" i="11" s="1"/>
  <c r="F86" i="11" s="1"/>
  <c r="G86" i="11" s="1"/>
  <c r="H86" i="11" s="1"/>
  <c r="I86" i="11" s="1"/>
  <c r="J86" i="11" s="1"/>
  <c r="K86" i="11" s="1"/>
  <c r="B79" i="11"/>
  <c r="C79" i="11" s="1"/>
  <c r="D79" i="11" s="1"/>
  <c r="E79" i="11" s="1"/>
  <c r="F79" i="11" s="1"/>
  <c r="G79" i="11" s="1"/>
  <c r="H79" i="11" s="1"/>
  <c r="I79" i="11" s="1"/>
  <c r="J79" i="11" s="1"/>
  <c r="K79" i="11" s="1"/>
  <c r="B70" i="11"/>
  <c r="C70" i="11" s="1"/>
  <c r="D70" i="11" s="1"/>
  <c r="E70" i="11" s="1"/>
  <c r="F70" i="11" s="1"/>
  <c r="G70" i="11" s="1"/>
  <c r="H70" i="11" s="1"/>
  <c r="I70" i="11" s="1"/>
  <c r="J70" i="11" s="1"/>
  <c r="K70" i="11" s="1"/>
  <c r="B52" i="11"/>
  <c r="C52" i="11" s="1"/>
  <c r="D52" i="11" s="1"/>
  <c r="E52" i="11" s="1"/>
  <c r="F52" i="11" s="1"/>
  <c r="G52" i="11" s="1"/>
  <c r="H52" i="11" s="1"/>
  <c r="I52" i="11" s="1"/>
  <c r="J52" i="11" s="1"/>
  <c r="K52" i="11" s="1"/>
  <c r="B37" i="11"/>
  <c r="C37" i="11" s="1"/>
  <c r="D37" i="11" s="1"/>
  <c r="E37" i="11" s="1"/>
  <c r="F37" i="11" s="1"/>
  <c r="G37" i="11" s="1"/>
  <c r="H37" i="11" s="1"/>
  <c r="I37" i="11" s="1"/>
  <c r="J37" i="11" s="1"/>
  <c r="K37" i="11" s="1"/>
  <c r="B30" i="11"/>
  <c r="C30" i="11" s="1"/>
  <c r="D30" i="11" s="1"/>
  <c r="E30" i="11" s="1"/>
  <c r="F30" i="11" s="1"/>
  <c r="G30" i="11" s="1"/>
  <c r="H30" i="11" s="1"/>
  <c r="I30" i="11" s="1"/>
  <c r="J30" i="11" s="1"/>
  <c r="K30" i="11" s="1"/>
  <c r="B17" i="11"/>
  <c r="C17" i="11" s="1"/>
  <c r="D17" i="11" s="1"/>
  <c r="E17" i="11" s="1"/>
  <c r="F17" i="11" s="1"/>
  <c r="G17" i="11" s="1"/>
  <c r="H17" i="11" s="1"/>
  <c r="I17" i="11" s="1"/>
  <c r="J17" i="11" s="1"/>
  <c r="K17" i="11" s="1"/>
  <c r="B11" i="11"/>
  <c r="C11" i="11" s="1"/>
  <c r="D11" i="11" s="1"/>
  <c r="E11" i="11" s="1"/>
  <c r="F11" i="11" s="1"/>
  <c r="G11" i="11" s="1"/>
  <c r="H11" i="11" s="1"/>
  <c r="I11" i="11" s="1"/>
  <c r="J11" i="11" s="1"/>
  <c r="K11" i="11" s="1"/>
  <c r="B3" i="11"/>
  <c r="C3" i="11" s="1"/>
  <c r="D3" i="11" s="1"/>
  <c r="E3" i="11" s="1"/>
  <c r="F3" i="11" s="1"/>
  <c r="G3" i="11" s="1"/>
  <c r="H3" i="11" s="1"/>
  <c r="I3" i="11" s="1"/>
  <c r="J3" i="11" s="1"/>
  <c r="K3" i="11" s="1"/>
  <c r="B3" i="10"/>
  <c r="C3" i="10" s="1"/>
  <c r="D3" i="10" s="1"/>
  <c r="E3" i="10" s="1"/>
  <c r="F3" i="10" s="1"/>
  <c r="G3" i="10" s="1"/>
  <c r="H3" i="10" s="1"/>
  <c r="I3" i="10" s="1"/>
  <c r="J3" i="10" s="1"/>
  <c r="K3" i="10" s="1"/>
  <c r="L3" i="10" s="1"/>
  <c r="B152" i="16"/>
  <c r="C152" i="16" s="1"/>
  <c r="D152" i="16" s="1"/>
  <c r="E152" i="16" s="1"/>
  <c r="F152" i="16" s="1"/>
  <c r="G152" i="16" s="1"/>
  <c r="H152" i="16" s="1"/>
  <c r="I152" i="16" s="1"/>
  <c r="J152" i="16" s="1"/>
  <c r="K152" i="16" s="1"/>
  <c r="L152" i="16" s="1"/>
  <c r="B131" i="16"/>
  <c r="C131" i="16" s="1"/>
  <c r="D131" i="16" s="1"/>
  <c r="E131" i="16" s="1"/>
  <c r="F131" i="16" s="1"/>
  <c r="G131" i="16" s="1"/>
  <c r="H131" i="16" s="1"/>
  <c r="I131" i="16" s="1"/>
  <c r="J131" i="16" s="1"/>
  <c r="K131" i="16" s="1"/>
  <c r="L131" i="16" s="1"/>
  <c r="B124" i="16"/>
  <c r="C124" i="16" s="1"/>
  <c r="D124" i="16" s="1"/>
  <c r="E124" i="16" s="1"/>
  <c r="F124" i="16" s="1"/>
  <c r="G124" i="16" s="1"/>
  <c r="H124" i="16" s="1"/>
  <c r="I124" i="16" s="1"/>
  <c r="J124" i="16" s="1"/>
  <c r="K124" i="16" s="1"/>
  <c r="L124" i="16" s="1"/>
  <c r="B82" i="16"/>
  <c r="C82" i="16" s="1"/>
  <c r="D82" i="16" s="1"/>
  <c r="E82" i="16" s="1"/>
  <c r="F82" i="16" s="1"/>
  <c r="G82" i="16" s="1"/>
  <c r="H82" i="16" s="1"/>
  <c r="I82" i="16" s="1"/>
  <c r="J82" i="16" s="1"/>
  <c r="K82" i="16" s="1"/>
  <c r="L82" i="16" s="1"/>
  <c r="B56" i="16"/>
  <c r="C56" i="16" s="1"/>
  <c r="D56" i="16" s="1"/>
  <c r="E56" i="16" s="1"/>
  <c r="F56" i="16" s="1"/>
  <c r="G56" i="16" s="1"/>
  <c r="H56" i="16" s="1"/>
  <c r="I56" i="16" s="1"/>
  <c r="J56" i="16" s="1"/>
  <c r="K56" i="16" s="1"/>
  <c r="L56" i="16" s="1"/>
  <c r="B30" i="16"/>
  <c r="C30" i="16" s="1"/>
  <c r="D30" i="16" s="1"/>
  <c r="E30" i="16" s="1"/>
  <c r="F30" i="16" s="1"/>
  <c r="G30" i="16" s="1"/>
  <c r="H30" i="16" s="1"/>
  <c r="I30" i="16" s="1"/>
  <c r="J30" i="16" s="1"/>
  <c r="K30" i="16" s="1"/>
  <c r="L30" i="16" s="1"/>
  <c r="B3" i="16"/>
  <c r="B49" i="9" l="1"/>
  <c r="C49" i="9" s="1"/>
  <c r="D49" i="9" s="1"/>
  <c r="E49" i="9" s="1"/>
  <c r="F49" i="9" s="1"/>
  <c r="G49" i="9" s="1"/>
  <c r="H49" i="9" s="1"/>
  <c r="I49" i="9" s="1"/>
  <c r="J49" i="9" s="1"/>
  <c r="K49" i="9" s="1"/>
  <c r="L49" i="9" s="1"/>
  <c r="B9" i="9"/>
  <c r="C9" i="9" s="1"/>
  <c r="D9" i="9" s="1"/>
  <c r="E9" i="9" s="1"/>
  <c r="F9" i="9" s="1"/>
  <c r="G9" i="9" s="1"/>
  <c r="H9" i="9" s="1"/>
  <c r="I9" i="9" s="1"/>
  <c r="J9" i="9" s="1"/>
  <c r="K9" i="9" s="1"/>
  <c r="L9" i="9" s="1"/>
  <c r="C3" i="9"/>
  <c r="D3" i="9" s="1"/>
  <c r="E3" i="9" s="1"/>
  <c r="F3" i="9" s="1"/>
  <c r="G3" i="9" s="1"/>
  <c r="H3" i="9" s="1"/>
  <c r="I3" i="9" s="1"/>
  <c r="J3" i="9" s="1"/>
  <c r="K3" i="9" s="1"/>
  <c r="L3" i="9" s="1"/>
  <c r="C89" i="11"/>
  <c r="D89" i="11"/>
  <c r="E89" i="11"/>
  <c r="F89" i="11"/>
  <c r="G89" i="11"/>
  <c r="H89" i="11"/>
  <c r="I89" i="11"/>
  <c r="J89" i="11"/>
  <c r="K89" i="11"/>
  <c r="L89" i="11"/>
  <c r="B89" i="11"/>
  <c r="C84" i="11"/>
  <c r="D84" i="11"/>
  <c r="E84" i="11"/>
  <c r="F84" i="11"/>
  <c r="G84" i="11"/>
  <c r="H84" i="11"/>
  <c r="I84" i="11"/>
  <c r="J84" i="11"/>
  <c r="K84" i="11"/>
  <c r="L84" i="11"/>
  <c r="B84" i="11"/>
  <c r="C77" i="11"/>
  <c r="D77" i="11"/>
  <c r="E77" i="11"/>
  <c r="F77" i="11"/>
  <c r="G77" i="11"/>
  <c r="H77" i="11"/>
  <c r="I77" i="11"/>
  <c r="J77" i="11"/>
  <c r="K77" i="11"/>
  <c r="L77" i="11"/>
  <c r="B77" i="11"/>
  <c r="C66" i="11"/>
  <c r="D66" i="11"/>
  <c r="E66" i="11"/>
  <c r="F66" i="11"/>
  <c r="G66" i="11"/>
  <c r="H66" i="11"/>
  <c r="I66" i="11"/>
  <c r="J66" i="11"/>
  <c r="K66" i="11"/>
  <c r="L66" i="11"/>
  <c r="B66" i="11"/>
  <c r="C50" i="11"/>
  <c r="D50" i="11"/>
  <c r="E50" i="11"/>
  <c r="F50" i="11"/>
  <c r="G50" i="11"/>
  <c r="H50" i="11"/>
  <c r="I50" i="11"/>
  <c r="J50" i="11"/>
  <c r="K50" i="11"/>
  <c r="L50" i="11"/>
  <c r="B50" i="11"/>
  <c r="C35" i="11"/>
  <c r="D35" i="11"/>
  <c r="E35" i="11"/>
  <c r="F35" i="11"/>
  <c r="G35" i="11"/>
  <c r="H35" i="11"/>
  <c r="I35" i="11"/>
  <c r="J35" i="11"/>
  <c r="K35" i="11"/>
  <c r="L35" i="11"/>
  <c r="B35" i="11"/>
  <c r="C28" i="11"/>
  <c r="D28" i="11"/>
  <c r="E28" i="11"/>
  <c r="F28" i="11"/>
  <c r="G28" i="11"/>
  <c r="H28" i="11"/>
  <c r="I28" i="11"/>
  <c r="J28" i="11"/>
  <c r="K28" i="11"/>
  <c r="L28" i="11"/>
  <c r="B28" i="11"/>
  <c r="M88" i="11"/>
  <c r="M87" i="11"/>
  <c r="M83" i="11"/>
  <c r="M82" i="11"/>
  <c r="M81" i="11"/>
  <c r="M80" i="11"/>
  <c r="M76" i="11"/>
  <c r="M75" i="11"/>
  <c r="M74" i="11"/>
  <c r="M73" i="11"/>
  <c r="M72" i="11"/>
  <c r="M71" i="11"/>
  <c r="M65" i="11"/>
  <c r="M64" i="11"/>
  <c r="M63" i="11"/>
  <c r="M62" i="11"/>
  <c r="M61" i="11"/>
  <c r="M60" i="11"/>
  <c r="M59" i="11"/>
  <c r="M58" i="11"/>
  <c r="M57" i="11"/>
  <c r="M56" i="11"/>
  <c r="M55" i="11"/>
  <c r="M54" i="11"/>
  <c r="M53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4" i="11"/>
  <c r="M33" i="11"/>
  <c r="M32" i="11"/>
  <c r="M31" i="11"/>
  <c r="M27" i="11"/>
  <c r="M26" i="11"/>
  <c r="M25" i="11"/>
  <c r="M24" i="11"/>
  <c r="M23" i="11"/>
  <c r="M22" i="11"/>
  <c r="M21" i="11"/>
  <c r="M20" i="11"/>
  <c r="M19" i="11"/>
  <c r="M18" i="11"/>
  <c r="M14" i="11"/>
  <c r="M13" i="11"/>
  <c r="M12" i="11"/>
  <c r="C15" i="11"/>
  <c r="D15" i="11"/>
  <c r="E15" i="11"/>
  <c r="F15" i="11"/>
  <c r="G15" i="11"/>
  <c r="H15" i="11"/>
  <c r="I15" i="11"/>
  <c r="J15" i="11"/>
  <c r="K15" i="11"/>
  <c r="L15" i="11"/>
  <c r="B15" i="11"/>
  <c r="B9" i="11"/>
  <c r="L9" i="11"/>
  <c r="D9" i="11"/>
  <c r="E9" i="11"/>
  <c r="F9" i="11"/>
  <c r="G9" i="11"/>
  <c r="H9" i="11"/>
  <c r="I9" i="11"/>
  <c r="J9" i="11"/>
  <c r="K9" i="11"/>
  <c r="C9" i="11"/>
  <c r="M5" i="11"/>
  <c r="M6" i="11"/>
  <c r="M7" i="11"/>
  <c r="M8" i="11"/>
  <c r="M4" i="11"/>
  <c r="C31" i="10"/>
  <c r="D31" i="10"/>
  <c r="E31" i="10"/>
  <c r="F31" i="10"/>
  <c r="G31" i="10"/>
  <c r="H31" i="10"/>
  <c r="I31" i="10"/>
  <c r="J31" i="10"/>
  <c r="K31" i="10"/>
  <c r="L31" i="10"/>
  <c r="B31" i="10"/>
  <c r="M30" i="10"/>
  <c r="C26" i="10"/>
  <c r="D26" i="10"/>
  <c r="E26" i="10"/>
  <c r="F26" i="10"/>
  <c r="G26" i="10"/>
  <c r="H26" i="10"/>
  <c r="I26" i="10"/>
  <c r="J26" i="10"/>
  <c r="K26" i="10"/>
  <c r="L26" i="10"/>
  <c r="B26" i="10"/>
  <c r="C23" i="10"/>
  <c r="D23" i="10"/>
  <c r="E23" i="10"/>
  <c r="F23" i="10"/>
  <c r="G23" i="10"/>
  <c r="H23" i="10"/>
  <c r="I23" i="10"/>
  <c r="J23" i="10"/>
  <c r="K23" i="10"/>
  <c r="L23" i="10"/>
  <c r="M33" i="10"/>
  <c r="M29" i="10"/>
  <c r="M28" i="10"/>
  <c r="M25" i="10"/>
  <c r="M26" i="10" s="1"/>
  <c r="M22" i="10"/>
  <c r="M21" i="10"/>
  <c r="B23" i="10"/>
  <c r="C19" i="10"/>
  <c r="D19" i="10"/>
  <c r="E19" i="10"/>
  <c r="F19" i="10"/>
  <c r="G19" i="10"/>
  <c r="H19" i="10"/>
  <c r="I19" i="10"/>
  <c r="J19" i="10"/>
  <c r="K19" i="10"/>
  <c r="L19" i="10"/>
  <c r="B19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5" i="10"/>
  <c r="D167" i="16"/>
  <c r="D168" i="16" s="1"/>
  <c r="E167" i="16"/>
  <c r="E168" i="16" s="1"/>
  <c r="F167" i="16"/>
  <c r="F168" i="16" s="1"/>
  <c r="G167" i="16"/>
  <c r="G168" i="16" s="1"/>
  <c r="H167" i="16"/>
  <c r="H168" i="16" s="1"/>
  <c r="I167" i="16"/>
  <c r="I168" i="16" s="1"/>
  <c r="J167" i="16"/>
  <c r="J168" i="16" s="1"/>
  <c r="K167" i="16"/>
  <c r="K168" i="16" s="1"/>
  <c r="L167" i="16"/>
  <c r="L168" i="16" s="1"/>
  <c r="B168" i="16"/>
  <c r="C167" i="16"/>
  <c r="C168" i="16" s="1"/>
  <c r="D146" i="16"/>
  <c r="E146" i="16"/>
  <c r="F146" i="16"/>
  <c r="G146" i="16"/>
  <c r="H146" i="16"/>
  <c r="I146" i="16"/>
  <c r="J146" i="16"/>
  <c r="K146" i="16"/>
  <c r="L146" i="16"/>
  <c r="C146" i="16"/>
  <c r="B146" i="16"/>
  <c r="B127" i="16"/>
  <c r="C125" i="16" s="1"/>
  <c r="C127" i="16" s="1"/>
  <c r="D125" i="16" s="1"/>
  <c r="D127" i="16" s="1"/>
  <c r="E125" i="16" s="1"/>
  <c r="E127" i="16" s="1"/>
  <c r="F125" i="16" s="1"/>
  <c r="F127" i="16" s="1"/>
  <c r="G125" i="16" s="1"/>
  <c r="G127" i="16" s="1"/>
  <c r="H125" i="16" s="1"/>
  <c r="H127" i="16" s="1"/>
  <c r="I125" i="16" s="1"/>
  <c r="I127" i="16" s="1"/>
  <c r="J125" i="16" s="1"/>
  <c r="J127" i="16" s="1"/>
  <c r="K125" i="16" s="1"/>
  <c r="K127" i="16" s="1"/>
  <c r="L125" i="16" s="1"/>
  <c r="L127" i="16" s="1"/>
  <c r="D119" i="16"/>
  <c r="E119" i="16"/>
  <c r="F119" i="16"/>
  <c r="G119" i="16"/>
  <c r="H119" i="16"/>
  <c r="I119" i="16"/>
  <c r="J119" i="16"/>
  <c r="K119" i="16"/>
  <c r="L119" i="16"/>
  <c r="C119" i="16"/>
  <c r="C110" i="16"/>
  <c r="D110" i="16"/>
  <c r="E110" i="16"/>
  <c r="F110" i="16"/>
  <c r="G110" i="16"/>
  <c r="H110" i="16"/>
  <c r="I110" i="16"/>
  <c r="J110" i="16"/>
  <c r="K110" i="16"/>
  <c r="L110" i="16"/>
  <c r="B110" i="16"/>
  <c r="B120" i="16" s="1"/>
  <c r="L77" i="16"/>
  <c r="K77" i="16"/>
  <c r="J77" i="16"/>
  <c r="I77" i="16"/>
  <c r="H77" i="16"/>
  <c r="G77" i="16"/>
  <c r="F77" i="16"/>
  <c r="E77" i="16"/>
  <c r="D77" i="16"/>
  <c r="C77" i="16"/>
  <c r="M76" i="16"/>
  <c r="M75" i="16"/>
  <c r="M74" i="16"/>
  <c r="M73" i="16"/>
  <c r="L72" i="16"/>
  <c r="K72" i="16"/>
  <c r="J72" i="16"/>
  <c r="I72" i="16"/>
  <c r="H72" i="16"/>
  <c r="G72" i="16"/>
  <c r="F72" i="16"/>
  <c r="E72" i="16"/>
  <c r="D72" i="16"/>
  <c r="C72" i="16"/>
  <c r="M71" i="16"/>
  <c r="M70" i="16"/>
  <c r="M69" i="16"/>
  <c r="M68" i="16"/>
  <c r="M67" i="16"/>
  <c r="M66" i="16"/>
  <c r="L65" i="16"/>
  <c r="K65" i="16"/>
  <c r="J65" i="16"/>
  <c r="I65" i="16"/>
  <c r="H65" i="16"/>
  <c r="G65" i="16"/>
  <c r="F65" i="16"/>
  <c r="E65" i="16"/>
  <c r="D65" i="16"/>
  <c r="C65" i="16"/>
  <c r="B65" i="16"/>
  <c r="B78" i="16" s="1"/>
  <c r="M64" i="16"/>
  <c r="M63" i="16"/>
  <c r="M62" i="16"/>
  <c r="M61" i="16"/>
  <c r="M60" i="16"/>
  <c r="M59" i="16"/>
  <c r="M58" i="16"/>
  <c r="M57" i="16"/>
  <c r="B12" i="16"/>
  <c r="B25" i="16" s="1"/>
  <c r="C51" i="16"/>
  <c r="C46" i="16"/>
  <c r="C39" i="16"/>
  <c r="L51" i="16"/>
  <c r="K51" i="16"/>
  <c r="J51" i="16"/>
  <c r="I51" i="16"/>
  <c r="H51" i="16"/>
  <c r="G51" i="16"/>
  <c r="F51" i="16"/>
  <c r="E51" i="16"/>
  <c r="D51" i="16"/>
  <c r="M50" i="16"/>
  <c r="M49" i="16"/>
  <c r="M48" i="16"/>
  <c r="M47" i="16"/>
  <c r="L46" i="16"/>
  <c r="K46" i="16"/>
  <c r="J46" i="16"/>
  <c r="I46" i="16"/>
  <c r="H46" i="16"/>
  <c r="G46" i="16"/>
  <c r="F46" i="16"/>
  <c r="E46" i="16"/>
  <c r="D46" i="16"/>
  <c r="M45" i="16"/>
  <c r="M44" i="16"/>
  <c r="M43" i="16"/>
  <c r="M42" i="16"/>
  <c r="M41" i="16"/>
  <c r="M40" i="16"/>
  <c r="L39" i="16"/>
  <c r="K39" i="16"/>
  <c r="J39" i="16"/>
  <c r="I39" i="16"/>
  <c r="H39" i="16"/>
  <c r="G39" i="16"/>
  <c r="F39" i="16"/>
  <c r="E39" i="16"/>
  <c r="D39" i="16"/>
  <c r="B39" i="16"/>
  <c r="B52" i="16" s="1"/>
  <c r="M38" i="16"/>
  <c r="M37" i="16"/>
  <c r="M36" i="16"/>
  <c r="M35" i="16"/>
  <c r="M34" i="16"/>
  <c r="M33" i="16"/>
  <c r="M32" i="16"/>
  <c r="M31" i="16"/>
  <c r="D26" i="16"/>
  <c r="E26" i="16"/>
  <c r="F26" i="16"/>
  <c r="G26" i="16"/>
  <c r="H26" i="16"/>
  <c r="I26" i="16"/>
  <c r="J26" i="16"/>
  <c r="K26" i="16"/>
  <c r="L26" i="16"/>
  <c r="C26" i="16"/>
  <c r="D24" i="16"/>
  <c r="E24" i="16"/>
  <c r="F24" i="16"/>
  <c r="G24" i="16"/>
  <c r="H24" i="16"/>
  <c r="I24" i="16"/>
  <c r="J24" i="16"/>
  <c r="K24" i="16"/>
  <c r="L24" i="16"/>
  <c r="C24" i="16"/>
  <c r="D19" i="16"/>
  <c r="E19" i="16"/>
  <c r="F19" i="16"/>
  <c r="G19" i="16"/>
  <c r="H19" i="16"/>
  <c r="I19" i="16"/>
  <c r="J19" i="16"/>
  <c r="K19" i="16"/>
  <c r="L19" i="16"/>
  <c r="C19" i="16"/>
  <c r="C12" i="16"/>
  <c r="D12" i="16"/>
  <c r="E12" i="16"/>
  <c r="F12" i="16"/>
  <c r="G12" i="16"/>
  <c r="H12" i="16"/>
  <c r="I12" i="16"/>
  <c r="J12" i="16"/>
  <c r="K12" i="16"/>
  <c r="L12" i="16"/>
  <c r="M166" i="16"/>
  <c r="M165" i="16"/>
  <c r="M164" i="16"/>
  <c r="M163" i="16"/>
  <c r="M162" i="16"/>
  <c r="M161" i="16"/>
  <c r="M160" i="16"/>
  <c r="M159" i="16"/>
  <c r="M158" i="16"/>
  <c r="M157" i="16"/>
  <c r="M156" i="16"/>
  <c r="M155" i="16"/>
  <c r="M154" i="16"/>
  <c r="M153" i="16"/>
  <c r="M145" i="16"/>
  <c r="M144" i="16"/>
  <c r="M143" i="16"/>
  <c r="M142" i="16"/>
  <c r="M141" i="16"/>
  <c r="M140" i="16"/>
  <c r="M139" i="16"/>
  <c r="M138" i="16"/>
  <c r="M137" i="16"/>
  <c r="M136" i="16"/>
  <c r="M135" i="16"/>
  <c r="M134" i="16"/>
  <c r="M133" i="16"/>
  <c r="M132" i="16"/>
  <c r="M118" i="16"/>
  <c r="M117" i="16"/>
  <c r="M116" i="16"/>
  <c r="M115" i="16"/>
  <c r="M114" i="16"/>
  <c r="M113" i="16"/>
  <c r="M112" i="16"/>
  <c r="M111" i="16"/>
  <c r="M109" i="16"/>
  <c r="M108" i="16"/>
  <c r="M107" i="16"/>
  <c r="M106" i="16"/>
  <c r="M105" i="16"/>
  <c r="M104" i="16"/>
  <c r="M103" i="16"/>
  <c r="M102" i="16"/>
  <c r="M101" i="16"/>
  <c r="M100" i="16"/>
  <c r="M99" i="16"/>
  <c r="M98" i="16"/>
  <c r="M97" i="16"/>
  <c r="M96" i="16"/>
  <c r="M95" i="16"/>
  <c r="M94" i="16"/>
  <c r="M93" i="16"/>
  <c r="M92" i="16"/>
  <c r="M91" i="16"/>
  <c r="M90" i="16"/>
  <c r="M89" i="16"/>
  <c r="M88" i="16"/>
  <c r="M87" i="16"/>
  <c r="M86" i="16"/>
  <c r="M85" i="16"/>
  <c r="M84" i="16"/>
  <c r="M23" i="16"/>
  <c r="M22" i="16"/>
  <c r="M21" i="16"/>
  <c r="M20" i="16"/>
  <c r="M18" i="16"/>
  <c r="M17" i="16"/>
  <c r="M16" i="16"/>
  <c r="M15" i="16"/>
  <c r="M14" i="16"/>
  <c r="M13" i="16"/>
  <c r="M11" i="16"/>
  <c r="M10" i="16"/>
  <c r="M9" i="16"/>
  <c r="M8" i="16"/>
  <c r="M7" i="16"/>
  <c r="M6" i="16"/>
  <c r="M5" i="16"/>
  <c r="M4" i="16"/>
  <c r="M240" i="14"/>
  <c r="M238" i="14"/>
  <c r="M236" i="14"/>
  <c r="M234" i="14"/>
  <c r="M232" i="14"/>
  <c r="M230" i="14"/>
  <c r="M228" i="14"/>
  <c r="L219" i="14"/>
  <c r="K219" i="14"/>
  <c r="J219" i="14"/>
  <c r="I219" i="14"/>
  <c r="H219" i="14"/>
  <c r="G219" i="14"/>
  <c r="F219" i="14"/>
  <c r="E219" i="14"/>
  <c r="D219" i="14"/>
  <c r="C219" i="14"/>
  <c r="B219" i="14"/>
  <c r="M217" i="14"/>
  <c r="M215" i="14"/>
  <c r="M213" i="14"/>
  <c r="M211" i="14"/>
  <c r="M209" i="14"/>
  <c r="M207" i="14"/>
  <c r="M205" i="14"/>
  <c r="L203" i="14"/>
  <c r="K203" i="14"/>
  <c r="J203" i="14"/>
  <c r="I203" i="14"/>
  <c r="H203" i="14"/>
  <c r="G203" i="14"/>
  <c r="F203" i="14"/>
  <c r="E203" i="14"/>
  <c r="D203" i="14"/>
  <c r="C203" i="14"/>
  <c r="B203" i="14"/>
  <c r="L201" i="14"/>
  <c r="K201" i="14"/>
  <c r="J201" i="14"/>
  <c r="I201" i="14"/>
  <c r="H201" i="14"/>
  <c r="G201" i="14"/>
  <c r="F201" i="14"/>
  <c r="E201" i="14"/>
  <c r="D201" i="14"/>
  <c r="C201" i="14"/>
  <c r="B201" i="14"/>
  <c r="L199" i="14"/>
  <c r="K199" i="14"/>
  <c r="J199" i="14"/>
  <c r="I199" i="14"/>
  <c r="H199" i="14"/>
  <c r="G199" i="14"/>
  <c r="F199" i="14"/>
  <c r="E199" i="14"/>
  <c r="D199" i="14"/>
  <c r="C199" i="14"/>
  <c r="B199" i="14"/>
  <c r="L198" i="14"/>
  <c r="K198" i="14"/>
  <c r="J198" i="14"/>
  <c r="I198" i="14"/>
  <c r="H198" i="14"/>
  <c r="G198" i="14"/>
  <c r="F198" i="14"/>
  <c r="E198" i="14"/>
  <c r="D198" i="14"/>
  <c r="C198" i="14"/>
  <c r="B198" i="14"/>
  <c r="M194" i="14"/>
  <c r="M192" i="14"/>
  <c r="M190" i="14"/>
  <c r="M188" i="14"/>
  <c r="M186" i="14"/>
  <c r="M184" i="14"/>
  <c r="M182" i="14"/>
  <c r="M180" i="14"/>
  <c r="M178" i="14"/>
  <c r="M176" i="14"/>
  <c r="M174" i="14"/>
  <c r="M173" i="14"/>
  <c r="M169" i="14"/>
  <c r="M167" i="14"/>
  <c r="M165" i="14"/>
  <c r="M163" i="14"/>
  <c r="M161" i="14"/>
  <c r="M159" i="14"/>
  <c r="M157" i="14"/>
  <c r="M155" i="14"/>
  <c r="M153" i="14"/>
  <c r="M151" i="14"/>
  <c r="M149" i="14"/>
  <c r="M148" i="14"/>
  <c r="M142" i="14"/>
  <c r="M140" i="14"/>
  <c r="M138" i="14"/>
  <c r="M136" i="14"/>
  <c r="M134" i="14"/>
  <c r="M132" i="14"/>
  <c r="M130" i="14"/>
  <c r="M121" i="14"/>
  <c r="M119" i="14"/>
  <c r="M117" i="14"/>
  <c r="M115" i="14"/>
  <c r="M113" i="14"/>
  <c r="M111" i="14"/>
  <c r="M109" i="14"/>
  <c r="M107" i="14"/>
  <c r="M105" i="14"/>
  <c r="M103" i="14"/>
  <c r="M101" i="14"/>
  <c r="M100" i="14"/>
  <c r="L96" i="14"/>
  <c r="L144" i="14" s="1"/>
  <c r="K96" i="14"/>
  <c r="K144" i="14" s="1"/>
  <c r="J96" i="14"/>
  <c r="J144" i="14" s="1"/>
  <c r="I96" i="14"/>
  <c r="I144" i="14" s="1"/>
  <c r="H96" i="14"/>
  <c r="H144" i="14" s="1"/>
  <c r="G96" i="14"/>
  <c r="G144" i="14" s="1"/>
  <c r="F96" i="14"/>
  <c r="F144" i="14" s="1"/>
  <c r="E96" i="14"/>
  <c r="E144" i="14" s="1"/>
  <c r="D96" i="14"/>
  <c r="D144" i="14" s="1"/>
  <c r="C96" i="14"/>
  <c r="C144" i="14" s="1"/>
  <c r="B96" i="14"/>
  <c r="B144" i="14" s="1"/>
  <c r="M94" i="14"/>
  <c r="M92" i="14"/>
  <c r="M90" i="14"/>
  <c r="M88" i="14"/>
  <c r="M86" i="14"/>
  <c r="M84" i="14"/>
  <c r="M82" i="14"/>
  <c r="L80" i="14"/>
  <c r="L128" i="14" s="1"/>
  <c r="K80" i="14"/>
  <c r="K128" i="14" s="1"/>
  <c r="J80" i="14"/>
  <c r="J128" i="14" s="1"/>
  <c r="I80" i="14"/>
  <c r="I128" i="14" s="1"/>
  <c r="H80" i="14"/>
  <c r="H128" i="14" s="1"/>
  <c r="G80" i="14"/>
  <c r="G128" i="14" s="1"/>
  <c r="F80" i="14"/>
  <c r="F128" i="14" s="1"/>
  <c r="E80" i="14"/>
  <c r="E128" i="14" s="1"/>
  <c r="D80" i="14"/>
  <c r="D128" i="14" s="1"/>
  <c r="C80" i="14"/>
  <c r="C128" i="14" s="1"/>
  <c r="B80" i="14"/>
  <c r="B128" i="14" s="1"/>
  <c r="L78" i="14"/>
  <c r="L126" i="14" s="1"/>
  <c r="K78" i="14"/>
  <c r="K126" i="14" s="1"/>
  <c r="J78" i="14"/>
  <c r="J126" i="14" s="1"/>
  <c r="I78" i="14"/>
  <c r="I126" i="14" s="1"/>
  <c r="H78" i="14"/>
  <c r="H126" i="14" s="1"/>
  <c r="G78" i="14"/>
  <c r="G126" i="14" s="1"/>
  <c r="F78" i="14"/>
  <c r="F126" i="14" s="1"/>
  <c r="E78" i="14"/>
  <c r="E126" i="14" s="1"/>
  <c r="D78" i="14"/>
  <c r="D126" i="14" s="1"/>
  <c r="C78" i="14"/>
  <c r="C126" i="14" s="1"/>
  <c r="B78" i="14"/>
  <c r="B126" i="14" s="1"/>
  <c r="L77" i="14"/>
  <c r="L125" i="14" s="1"/>
  <c r="K77" i="14"/>
  <c r="K125" i="14" s="1"/>
  <c r="J77" i="14"/>
  <c r="J125" i="14" s="1"/>
  <c r="I77" i="14"/>
  <c r="I125" i="14" s="1"/>
  <c r="H77" i="14"/>
  <c r="H125" i="14" s="1"/>
  <c r="G77" i="14"/>
  <c r="G125" i="14" s="1"/>
  <c r="F77" i="14"/>
  <c r="F125" i="14" s="1"/>
  <c r="E77" i="14"/>
  <c r="E125" i="14" s="1"/>
  <c r="D77" i="14"/>
  <c r="D125" i="14" s="1"/>
  <c r="C77" i="14"/>
  <c r="C125" i="14" s="1"/>
  <c r="B77" i="14"/>
  <c r="B125" i="14" s="1"/>
  <c r="M73" i="14"/>
  <c r="M71" i="14"/>
  <c r="M69" i="14"/>
  <c r="M67" i="14"/>
  <c r="M65" i="14"/>
  <c r="M63" i="14"/>
  <c r="M61" i="14"/>
  <c r="M59" i="14"/>
  <c r="M57" i="14"/>
  <c r="M55" i="14"/>
  <c r="M54" i="14"/>
  <c r="M50" i="14"/>
  <c r="M48" i="14"/>
  <c r="M46" i="14"/>
  <c r="M44" i="14"/>
  <c r="M42" i="14"/>
  <c r="M40" i="14"/>
  <c r="M38" i="14"/>
  <c r="M36" i="14"/>
  <c r="M34" i="14"/>
  <c r="M32" i="14"/>
  <c r="M30" i="14"/>
  <c r="M29" i="14"/>
  <c r="M25" i="14"/>
  <c r="M23" i="14"/>
  <c r="M21" i="14"/>
  <c r="M19" i="14"/>
  <c r="M17" i="14"/>
  <c r="M15" i="14"/>
  <c r="M13" i="14"/>
  <c r="M11" i="14"/>
  <c r="M9" i="14"/>
  <c r="M7" i="14"/>
  <c r="M5" i="14"/>
  <c r="M4" i="14"/>
  <c r="C219" i="13"/>
  <c r="D219" i="13"/>
  <c r="E219" i="13"/>
  <c r="F219" i="13"/>
  <c r="G219" i="13"/>
  <c r="H219" i="13"/>
  <c r="I219" i="13"/>
  <c r="J219" i="13"/>
  <c r="K219" i="13"/>
  <c r="L219" i="13"/>
  <c r="C219" i="12"/>
  <c r="D219" i="12"/>
  <c r="E219" i="12"/>
  <c r="F219" i="12"/>
  <c r="G219" i="12"/>
  <c r="H219" i="12"/>
  <c r="I219" i="12"/>
  <c r="J219" i="12"/>
  <c r="K219" i="12"/>
  <c r="L219" i="12"/>
  <c r="C203" i="13"/>
  <c r="D203" i="13"/>
  <c r="E203" i="13"/>
  <c r="F203" i="13"/>
  <c r="G203" i="13"/>
  <c r="H203" i="13"/>
  <c r="I203" i="13"/>
  <c r="J203" i="13"/>
  <c r="K203" i="13"/>
  <c r="L203" i="13"/>
  <c r="C203" i="12"/>
  <c r="D203" i="12"/>
  <c r="E203" i="12"/>
  <c r="F203" i="12"/>
  <c r="G203" i="12"/>
  <c r="H203" i="12"/>
  <c r="I203" i="12"/>
  <c r="J203" i="12"/>
  <c r="K203" i="12"/>
  <c r="L203" i="12"/>
  <c r="C201" i="13"/>
  <c r="D201" i="13"/>
  <c r="E201" i="13"/>
  <c r="F201" i="13"/>
  <c r="G201" i="13"/>
  <c r="H201" i="13"/>
  <c r="I201" i="13"/>
  <c r="J201" i="13"/>
  <c r="K201" i="13"/>
  <c r="L201" i="13"/>
  <c r="C201" i="12"/>
  <c r="D201" i="12"/>
  <c r="E201" i="12"/>
  <c r="F201" i="12"/>
  <c r="G201" i="12"/>
  <c r="H201" i="12"/>
  <c r="I201" i="12"/>
  <c r="J201" i="12"/>
  <c r="K201" i="12"/>
  <c r="L201" i="12"/>
  <c r="C198" i="13"/>
  <c r="D198" i="13"/>
  <c r="E198" i="13"/>
  <c r="F198" i="13"/>
  <c r="G198" i="13"/>
  <c r="H198" i="13"/>
  <c r="I198" i="13"/>
  <c r="J198" i="13"/>
  <c r="K198" i="13"/>
  <c r="L198" i="13"/>
  <c r="C199" i="13"/>
  <c r="D199" i="13"/>
  <c r="E199" i="13"/>
  <c r="F199" i="13"/>
  <c r="G199" i="13"/>
  <c r="H199" i="13"/>
  <c r="I199" i="13"/>
  <c r="J199" i="13"/>
  <c r="K199" i="13"/>
  <c r="L199" i="13"/>
  <c r="C198" i="12"/>
  <c r="D198" i="12"/>
  <c r="E198" i="12"/>
  <c r="F198" i="12"/>
  <c r="G198" i="12"/>
  <c r="H198" i="12"/>
  <c r="I198" i="12"/>
  <c r="J198" i="12"/>
  <c r="K198" i="12"/>
  <c r="L198" i="12"/>
  <c r="C199" i="12"/>
  <c r="D199" i="12"/>
  <c r="E199" i="12"/>
  <c r="F199" i="12"/>
  <c r="G199" i="12"/>
  <c r="H199" i="12"/>
  <c r="I199" i="12"/>
  <c r="J199" i="12"/>
  <c r="K199" i="12"/>
  <c r="L199" i="12"/>
  <c r="B219" i="13"/>
  <c r="B219" i="12"/>
  <c r="B203" i="13"/>
  <c r="B201" i="13"/>
  <c r="B199" i="13"/>
  <c r="B203" i="12"/>
  <c r="B201" i="12"/>
  <c r="B199" i="12"/>
  <c r="B198" i="13"/>
  <c r="B198" i="12"/>
  <c r="D250" i="13"/>
  <c r="E250" i="13"/>
  <c r="F250" i="13"/>
  <c r="G250" i="13"/>
  <c r="H250" i="13"/>
  <c r="I250" i="13"/>
  <c r="J250" i="13"/>
  <c r="K250" i="13"/>
  <c r="L250" i="13"/>
  <c r="D250" i="12"/>
  <c r="E250" i="12"/>
  <c r="F250" i="12"/>
  <c r="G250" i="12"/>
  <c r="H250" i="12"/>
  <c r="I250" i="12"/>
  <c r="J250" i="12"/>
  <c r="K250" i="12"/>
  <c r="L250" i="12"/>
  <c r="C250" i="13"/>
  <c r="C250" i="12"/>
  <c r="B78" i="13"/>
  <c r="B126" i="13" s="1"/>
  <c r="B78" i="12"/>
  <c r="B126" i="12" s="1"/>
  <c r="B77" i="13"/>
  <c r="B125" i="13" s="1"/>
  <c r="B77" i="12"/>
  <c r="B125" i="12" s="1"/>
  <c r="C96" i="13"/>
  <c r="C144" i="13" s="1"/>
  <c r="D96" i="13"/>
  <c r="D144" i="13" s="1"/>
  <c r="E96" i="13"/>
  <c r="E144" i="13" s="1"/>
  <c r="F96" i="13"/>
  <c r="F144" i="13" s="1"/>
  <c r="G96" i="13"/>
  <c r="G144" i="13" s="1"/>
  <c r="H96" i="13"/>
  <c r="H144" i="13" s="1"/>
  <c r="I96" i="13"/>
  <c r="I144" i="13" s="1"/>
  <c r="J96" i="13"/>
  <c r="J144" i="13" s="1"/>
  <c r="K96" i="13"/>
  <c r="K144" i="13" s="1"/>
  <c r="L96" i="13"/>
  <c r="L144" i="13" s="1"/>
  <c r="C96" i="12"/>
  <c r="C144" i="12" s="1"/>
  <c r="D96" i="12"/>
  <c r="D144" i="12" s="1"/>
  <c r="E96" i="12"/>
  <c r="E144" i="12" s="1"/>
  <c r="F96" i="12"/>
  <c r="F144" i="12" s="1"/>
  <c r="G96" i="12"/>
  <c r="G144" i="12" s="1"/>
  <c r="H96" i="12"/>
  <c r="H144" i="12" s="1"/>
  <c r="I96" i="12"/>
  <c r="I144" i="12" s="1"/>
  <c r="J96" i="12"/>
  <c r="J144" i="12" s="1"/>
  <c r="K96" i="12"/>
  <c r="K144" i="12" s="1"/>
  <c r="L96" i="12"/>
  <c r="L144" i="12" s="1"/>
  <c r="C80" i="13"/>
  <c r="C128" i="13" s="1"/>
  <c r="D80" i="13"/>
  <c r="D128" i="13" s="1"/>
  <c r="E80" i="13"/>
  <c r="E128" i="13" s="1"/>
  <c r="F80" i="13"/>
  <c r="F128" i="13" s="1"/>
  <c r="G80" i="13"/>
  <c r="G128" i="13" s="1"/>
  <c r="H80" i="13"/>
  <c r="H128" i="13" s="1"/>
  <c r="I80" i="13"/>
  <c r="I128" i="13" s="1"/>
  <c r="J80" i="13"/>
  <c r="J128" i="13" s="1"/>
  <c r="K80" i="13"/>
  <c r="K128" i="13" s="1"/>
  <c r="L80" i="13"/>
  <c r="L128" i="13" s="1"/>
  <c r="C80" i="12"/>
  <c r="C128" i="12" s="1"/>
  <c r="D80" i="12"/>
  <c r="D128" i="12" s="1"/>
  <c r="E80" i="12"/>
  <c r="E128" i="12" s="1"/>
  <c r="F80" i="12"/>
  <c r="F128" i="12" s="1"/>
  <c r="G80" i="12"/>
  <c r="G128" i="12" s="1"/>
  <c r="H80" i="12"/>
  <c r="H128" i="12" s="1"/>
  <c r="I80" i="12"/>
  <c r="I128" i="12" s="1"/>
  <c r="J80" i="12"/>
  <c r="J128" i="12" s="1"/>
  <c r="K80" i="12"/>
  <c r="K128" i="12" s="1"/>
  <c r="L80" i="12"/>
  <c r="L128" i="12" s="1"/>
  <c r="C77" i="13"/>
  <c r="C125" i="13" s="1"/>
  <c r="D77" i="13"/>
  <c r="D125" i="13" s="1"/>
  <c r="E77" i="13"/>
  <c r="E125" i="13" s="1"/>
  <c r="F77" i="13"/>
  <c r="F125" i="13" s="1"/>
  <c r="G77" i="13"/>
  <c r="G125" i="13" s="1"/>
  <c r="H77" i="13"/>
  <c r="H125" i="13" s="1"/>
  <c r="I77" i="13"/>
  <c r="I125" i="13" s="1"/>
  <c r="J77" i="13"/>
  <c r="J125" i="13" s="1"/>
  <c r="K77" i="13"/>
  <c r="K125" i="13" s="1"/>
  <c r="L77" i="13"/>
  <c r="L125" i="13" s="1"/>
  <c r="C78" i="13"/>
  <c r="C126" i="13" s="1"/>
  <c r="D78" i="13"/>
  <c r="D126" i="13" s="1"/>
  <c r="E78" i="13"/>
  <c r="E126" i="13" s="1"/>
  <c r="F78" i="13"/>
  <c r="F126" i="13" s="1"/>
  <c r="G78" i="13"/>
  <c r="G126" i="13" s="1"/>
  <c r="H78" i="13"/>
  <c r="H126" i="13" s="1"/>
  <c r="I78" i="13"/>
  <c r="I126" i="13" s="1"/>
  <c r="J78" i="13"/>
  <c r="J126" i="13" s="1"/>
  <c r="K78" i="13"/>
  <c r="K126" i="13" s="1"/>
  <c r="L78" i="13"/>
  <c r="L126" i="13" s="1"/>
  <c r="C77" i="12"/>
  <c r="C125" i="12" s="1"/>
  <c r="D77" i="12"/>
  <c r="D125" i="12" s="1"/>
  <c r="E77" i="12"/>
  <c r="E125" i="12" s="1"/>
  <c r="F77" i="12"/>
  <c r="F125" i="12" s="1"/>
  <c r="G77" i="12"/>
  <c r="G125" i="12" s="1"/>
  <c r="H77" i="12"/>
  <c r="H125" i="12" s="1"/>
  <c r="I77" i="12"/>
  <c r="I125" i="12" s="1"/>
  <c r="J77" i="12"/>
  <c r="J125" i="12" s="1"/>
  <c r="K77" i="12"/>
  <c r="K125" i="12" s="1"/>
  <c r="L77" i="12"/>
  <c r="L125" i="12" s="1"/>
  <c r="C78" i="12"/>
  <c r="C126" i="12" s="1"/>
  <c r="D78" i="12"/>
  <c r="D126" i="12" s="1"/>
  <c r="E78" i="12"/>
  <c r="E126" i="12" s="1"/>
  <c r="F78" i="12"/>
  <c r="F126" i="12" s="1"/>
  <c r="G78" i="12"/>
  <c r="G126" i="12" s="1"/>
  <c r="H78" i="12"/>
  <c r="H126" i="12" s="1"/>
  <c r="I78" i="12"/>
  <c r="I126" i="12" s="1"/>
  <c r="J78" i="12"/>
  <c r="J126" i="12" s="1"/>
  <c r="K78" i="12"/>
  <c r="K126" i="12" s="1"/>
  <c r="L78" i="12"/>
  <c r="L126" i="12" s="1"/>
  <c r="B96" i="13"/>
  <c r="B144" i="13" s="1"/>
  <c r="B96" i="12"/>
  <c r="B144" i="12" s="1"/>
  <c r="B80" i="13"/>
  <c r="B128" i="13" s="1"/>
  <c r="B80" i="12"/>
  <c r="B128" i="12" s="1"/>
  <c r="M11" i="12"/>
  <c r="M249" i="12"/>
  <c r="M247" i="12"/>
  <c r="M246" i="12"/>
  <c r="M240" i="12"/>
  <c r="M238" i="12"/>
  <c r="M236" i="12"/>
  <c r="M234" i="12"/>
  <c r="M232" i="12"/>
  <c r="M230" i="12"/>
  <c r="M228" i="12"/>
  <c r="M217" i="12"/>
  <c r="M215" i="12"/>
  <c r="M213" i="12"/>
  <c r="M211" i="12"/>
  <c r="M209" i="12"/>
  <c r="M207" i="12"/>
  <c r="M205" i="12"/>
  <c r="M194" i="12"/>
  <c r="M192" i="12"/>
  <c r="M190" i="12"/>
  <c r="M188" i="12"/>
  <c r="M186" i="12"/>
  <c r="M184" i="12"/>
  <c r="M182" i="12"/>
  <c r="M180" i="12"/>
  <c r="M178" i="12"/>
  <c r="M176" i="12"/>
  <c r="M174" i="12"/>
  <c r="M173" i="12"/>
  <c r="M169" i="12"/>
  <c r="M167" i="12"/>
  <c r="M165" i="12"/>
  <c r="M163" i="12"/>
  <c r="M161" i="12"/>
  <c r="M159" i="12"/>
  <c r="M157" i="12"/>
  <c r="M155" i="12"/>
  <c r="M153" i="12"/>
  <c r="M151" i="12"/>
  <c r="M149" i="12"/>
  <c r="M148" i="12"/>
  <c r="M142" i="12"/>
  <c r="M140" i="12"/>
  <c r="M138" i="12"/>
  <c r="M136" i="12"/>
  <c r="M134" i="12"/>
  <c r="M132" i="12"/>
  <c r="M130" i="12"/>
  <c r="M121" i="12"/>
  <c r="M119" i="12"/>
  <c r="M117" i="12"/>
  <c r="M115" i="12"/>
  <c r="M113" i="12"/>
  <c r="M111" i="12"/>
  <c r="M109" i="12"/>
  <c r="M107" i="12"/>
  <c r="M105" i="12"/>
  <c r="M103" i="12"/>
  <c r="M101" i="12"/>
  <c r="M100" i="12"/>
  <c r="M94" i="12"/>
  <c r="M92" i="12"/>
  <c r="M90" i="12"/>
  <c r="M88" i="12"/>
  <c r="M86" i="12"/>
  <c r="M84" i="12"/>
  <c r="M82" i="12"/>
  <c r="M73" i="12"/>
  <c r="M71" i="12"/>
  <c r="M69" i="12"/>
  <c r="M67" i="12"/>
  <c r="M65" i="12"/>
  <c r="M63" i="12"/>
  <c r="M61" i="12"/>
  <c r="M59" i="12"/>
  <c r="M57" i="12"/>
  <c r="M55" i="12"/>
  <c r="M54" i="12"/>
  <c r="M50" i="12"/>
  <c r="M48" i="12"/>
  <c r="M46" i="12"/>
  <c r="M44" i="12"/>
  <c r="M42" i="12"/>
  <c r="M40" i="12"/>
  <c r="M38" i="12"/>
  <c r="M36" i="12"/>
  <c r="M34" i="12"/>
  <c r="M32" i="12"/>
  <c r="M30" i="12"/>
  <c r="M29" i="12"/>
  <c r="M25" i="12"/>
  <c r="M23" i="12"/>
  <c r="M21" i="12"/>
  <c r="M19" i="12"/>
  <c r="M17" i="12"/>
  <c r="M15" i="12"/>
  <c r="M13" i="12"/>
  <c r="M9" i="12"/>
  <c r="M7" i="12"/>
  <c r="M5" i="12"/>
  <c r="M4" i="12"/>
  <c r="M249" i="13"/>
  <c r="M247" i="13"/>
  <c r="M246" i="13"/>
  <c r="M240" i="13"/>
  <c r="M238" i="13"/>
  <c r="M236" i="13"/>
  <c r="M234" i="13"/>
  <c r="M232" i="13"/>
  <c r="M230" i="13"/>
  <c r="M228" i="13"/>
  <c r="M217" i="13"/>
  <c r="M215" i="13"/>
  <c r="M213" i="13"/>
  <c r="M211" i="13"/>
  <c r="M209" i="13"/>
  <c r="M207" i="13"/>
  <c r="M205" i="13"/>
  <c r="M194" i="13"/>
  <c r="M192" i="13"/>
  <c r="M190" i="13"/>
  <c r="M188" i="13"/>
  <c r="M186" i="13"/>
  <c r="M184" i="13"/>
  <c r="M182" i="13"/>
  <c r="M180" i="13"/>
  <c r="M178" i="13"/>
  <c r="M176" i="13"/>
  <c r="M174" i="13"/>
  <c r="M173" i="13"/>
  <c r="M169" i="13"/>
  <c r="M167" i="13"/>
  <c r="M165" i="13"/>
  <c r="M163" i="13"/>
  <c r="M161" i="13"/>
  <c r="M159" i="13"/>
  <c r="M157" i="13"/>
  <c r="M155" i="13"/>
  <c r="M153" i="13"/>
  <c r="M151" i="13"/>
  <c r="M149" i="13"/>
  <c r="M148" i="13"/>
  <c r="M142" i="13"/>
  <c r="M140" i="13"/>
  <c r="M138" i="13"/>
  <c r="M136" i="13"/>
  <c r="M134" i="13"/>
  <c r="M132" i="13"/>
  <c r="M130" i="13"/>
  <c r="M121" i="13"/>
  <c r="M119" i="13"/>
  <c r="M117" i="13"/>
  <c r="M115" i="13"/>
  <c r="M113" i="13"/>
  <c r="M111" i="13"/>
  <c r="M109" i="13"/>
  <c r="M107" i="13"/>
  <c r="M105" i="13"/>
  <c r="M103" i="13"/>
  <c r="M101" i="13"/>
  <c r="M100" i="13"/>
  <c r="M94" i="13"/>
  <c r="M92" i="13"/>
  <c r="M90" i="13"/>
  <c r="M88" i="13"/>
  <c r="M86" i="13"/>
  <c r="M84" i="13"/>
  <c r="M82" i="13"/>
  <c r="M73" i="13"/>
  <c r="M71" i="13"/>
  <c r="M69" i="13"/>
  <c r="M67" i="13"/>
  <c r="M65" i="13"/>
  <c r="M63" i="13"/>
  <c r="M61" i="13"/>
  <c r="M59" i="13"/>
  <c r="M57" i="13"/>
  <c r="M55" i="13"/>
  <c r="M54" i="13"/>
  <c r="M50" i="13"/>
  <c r="M48" i="13"/>
  <c r="M46" i="13"/>
  <c r="M44" i="13"/>
  <c r="M42" i="13"/>
  <c r="M40" i="13"/>
  <c r="M38" i="13"/>
  <c r="M36" i="13"/>
  <c r="M34" i="13"/>
  <c r="M32" i="13"/>
  <c r="M30" i="13"/>
  <c r="M29" i="13"/>
  <c r="M25" i="13"/>
  <c r="M23" i="13"/>
  <c r="M21" i="13"/>
  <c r="M19" i="13"/>
  <c r="M17" i="13"/>
  <c r="M15" i="13"/>
  <c r="M13" i="13"/>
  <c r="M11" i="13"/>
  <c r="M9" i="13"/>
  <c r="M7" i="13"/>
  <c r="M5" i="13"/>
  <c r="M4" i="13"/>
  <c r="M61" i="9"/>
  <c r="M60" i="9"/>
  <c r="M45" i="9"/>
  <c r="M58" i="9"/>
  <c r="M57" i="9"/>
  <c r="M56" i="9"/>
  <c r="M55" i="9"/>
  <c r="M54" i="9"/>
  <c r="M53" i="9"/>
  <c r="M52" i="9"/>
  <c r="M51" i="9"/>
  <c r="M41" i="9"/>
  <c r="M40" i="9"/>
  <c r="M39" i="9"/>
  <c r="M38" i="9"/>
  <c r="M37" i="9"/>
  <c r="M36" i="9"/>
  <c r="M34" i="9"/>
  <c r="M33" i="9"/>
  <c r="M31" i="9"/>
  <c r="M30" i="9"/>
  <c r="M29" i="9"/>
  <c r="M28" i="9"/>
  <c r="M27" i="9"/>
  <c r="M25" i="9"/>
  <c r="M24" i="9"/>
  <c r="M23" i="9"/>
  <c r="M21" i="9"/>
  <c r="M20" i="9"/>
  <c r="M19" i="9"/>
  <c r="M17" i="9"/>
  <c r="M15" i="9"/>
  <c r="M13" i="9"/>
  <c r="M12" i="9"/>
  <c r="M11" i="9"/>
  <c r="M10" i="9"/>
  <c r="B7" i="9"/>
  <c r="C26" i="9"/>
  <c r="B14" i="9"/>
  <c r="B44" i="9" s="1"/>
  <c r="C14" i="9"/>
  <c r="D14" i="9"/>
  <c r="E14" i="9"/>
  <c r="E16" i="9" s="1"/>
  <c r="E18" i="9" s="1"/>
  <c r="E22" i="9" s="1"/>
  <c r="F14" i="9"/>
  <c r="F44" i="9" s="1"/>
  <c r="G14" i="9"/>
  <c r="G16" i="9" s="1"/>
  <c r="G18" i="9" s="1"/>
  <c r="G22" i="9" s="1"/>
  <c r="H14" i="9"/>
  <c r="H16" i="9" s="1"/>
  <c r="H18" i="9" s="1"/>
  <c r="H22" i="9" s="1"/>
  <c r="I14" i="9"/>
  <c r="I16" i="9" s="1"/>
  <c r="I18" i="9" s="1"/>
  <c r="I22" i="9" s="1"/>
  <c r="J14" i="9"/>
  <c r="J44" i="9" s="1"/>
  <c r="K14" i="9"/>
  <c r="K16" i="9" s="1"/>
  <c r="K18" i="9" s="1"/>
  <c r="K22" i="9" s="1"/>
  <c r="L14" i="9"/>
  <c r="L16" i="9" s="1"/>
  <c r="L18" i="9" s="1"/>
  <c r="L22" i="9" s="1"/>
  <c r="B26" i="9"/>
  <c r="D26" i="9"/>
  <c r="E26" i="9"/>
  <c r="F26" i="9"/>
  <c r="G26" i="9"/>
  <c r="H26" i="9"/>
  <c r="I26" i="9"/>
  <c r="J26" i="9"/>
  <c r="K26" i="9"/>
  <c r="L26" i="9"/>
  <c r="B32" i="9"/>
  <c r="C32" i="9"/>
  <c r="D32" i="9"/>
  <c r="E32" i="9"/>
  <c r="F32" i="9"/>
  <c r="G32" i="9"/>
  <c r="H32" i="9"/>
  <c r="I32" i="9"/>
  <c r="J32" i="9"/>
  <c r="K32" i="9"/>
  <c r="L32" i="9"/>
  <c r="C47" i="9"/>
  <c r="D47" i="9"/>
  <c r="E47" i="9"/>
  <c r="F47" i="9"/>
  <c r="G47" i="9"/>
  <c r="H47" i="9"/>
  <c r="I47" i="9"/>
  <c r="J47" i="9"/>
  <c r="K47" i="9"/>
  <c r="L47" i="9"/>
  <c r="B62" i="9"/>
  <c r="C10" i="4"/>
  <c r="D10" i="4"/>
  <c r="E10" i="4"/>
  <c r="F10" i="4"/>
  <c r="G10" i="4"/>
  <c r="H10" i="4"/>
  <c r="I10" i="4"/>
  <c r="J10" i="4"/>
  <c r="K10" i="4"/>
  <c r="L10" i="4"/>
  <c r="C20" i="4"/>
  <c r="M139" i="4"/>
  <c r="C136" i="4"/>
  <c r="C126" i="4"/>
  <c r="D126" i="4" s="1"/>
  <c r="E126" i="4" s="1"/>
  <c r="F126" i="4" s="1"/>
  <c r="G126" i="4" s="1"/>
  <c r="H126" i="4" s="1"/>
  <c r="I126" i="4" s="1"/>
  <c r="J126" i="4" s="1"/>
  <c r="K126" i="4" s="1"/>
  <c r="L126" i="4" s="1"/>
  <c r="C127" i="4"/>
  <c r="D127" i="4" s="1"/>
  <c r="E127" i="4" s="1"/>
  <c r="F127" i="4" s="1"/>
  <c r="G127" i="4" s="1"/>
  <c r="H127" i="4" s="1"/>
  <c r="I127" i="4" s="1"/>
  <c r="J127" i="4" s="1"/>
  <c r="K127" i="4" s="1"/>
  <c r="L127" i="4" s="1"/>
  <c r="C125" i="4"/>
  <c r="D125" i="4" s="1"/>
  <c r="E125" i="4" s="1"/>
  <c r="F125" i="4" s="1"/>
  <c r="G125" i="4" s="1"/>
  <c r="H125" i="4" s="1"/>
  <c r="I125" i="4" s="1"/>
  <c r="J125" i="4" s="1"/>
  <c r="K125" i="4" s="1"/>
  <c r="L125" i="4" s="1"/>
  <c r="C118" i="4"/>
  <c r="D118" i="4" s="1"/>
  <c r="E118" i="4" s="1"/>
  <c r="F118" i="4" s="1"/>
  <c r="G118" i="4" s="1"/>
  <c r="H118" i="4" s="1"/>
  <c r="I118" i="4" s="1"/>
  <c r="J118" i="4" s="1"/>
  <c r="K118" i="4" s="1"/>
  <c r="L118" i="4" s="1"/>
  <c r="C119" i="4"/>
  <c r="D119" i="4" s="1"/>
  <c r="E119" i="4" s="1"/>
  <c r="F119" i="4" s="1"/>
  <c r="G119" i="4" s="1"/>
  <c r="H119" i="4" s="1"/>
  <c r="I119" i="4" s="1"/>
  <c r="J119" i="4" s="1"/>
  <c r="K119" i="4" s="1"/>
  <c r="L119" i="4" s="1"/>
  <c r="C120" i="4"/>
  <c r="D120" i="4" s="1"/>
  <c r="E120" i="4" s="1"/>
  <c r="F120" i="4" s="1"/>
  <c r="G120" i="4" s="1"/>
  <c r="H120" i="4" s="1"/>
  <c r="I120" i="4" s="1"/>
  <c r="J120" i="4" s="1"/>
  <c r="K120" i="4" s="1"/>
  <c r="L120" i="4" s="1"/>
  <c r="C121" i="4"/>
  <c r="D121" i="4" s="1"/>
  <c r="E121" i="4" s="1"/>
  <c r="F121" i="4" s="1"/>
  <c r="G121" i="4" s="1"/>
  <c r="H121" i="4" s="1"/>
  <c r="I121" i="4" s="1"/>
  <c r="J121" i="4" s="1"/>
  <c r="K121" i="4" s="1"/>
  <c r="L121" i="4" s="1"/>
  <c r="C122" i="4"/>
  <c r="D122" i="4" s="1"/>
  <c r="E122" i="4" s="1"/>
  <c r="F122" i="4" s="1"/>
  <c r="G122" i="4" s="1"/>
  <c r="H122" i="4" s="1"/>
  <c r="I122" i="4" s="1"/>
  <c r="J122" i="4" s="1"/>
  <c r="K122" i="4" s="1"/>
  <c r="L122" i="4" s="1"/>
  <c r="C123" i="4"/>
  <c r="D123" i="4" s="1"/>
  <c r="E123" i="4" s="1"/>
  <c r="F123" i="4" s="1"/>
  <c r="G123" i="4" s="1"/>
  <c r="H123" i="4" s="1"/>
  <c r="I123" i="4" s="1"/>
  <c r="J123" i="4" s="1"/>
  <c r="K123" i="4" s="1"/>
  <c r="L123" i="4" s="1"/>
  <c r="C117" i="4"/>
  <c r="D117" i="4" s="1"/>
  <c r="E117" i="4" s="1"/>
  <c r="F117" i="4" s="1"/>
  <c r="G117" i="4" s="1"/>
  <c r="H117" i="4" s="1"/>
  <c r="I117" i="4" s="1"/>
  <c r="J117" i="4" s="1"/>
  <c r="K117" i="4" s="1"/>
  <c r="L117" i="4" s="1"/>
  <c r="M115" i="4"/>
  <c r="M110" i="4"/>
  <c r="M109" i="4"/>
  <c r="M108" i="4"/>
  <c r="M105" i="4"/>
  <c r="M104" i="4"/>
  <c r="M103" i="4"/>
  <c r="M102" i="4"/>
  <c r="M101" i="4"/>
  <c r="M100" i="4"/>
  <c r="M99" i="4"/>
  <c r="C96" i="4"/>
  <c r="C73" i="4"/>
  <c r="M94" i="4"/>
  <c r="M93" i="4"/>
  <c r="M92" i="4"/>
  <c r="M89" i="4"/>
  <c r="M88" i="4"/>
  <c r="M87" i="4"/>
  <c r="M86" i="4"/>
  <c r="M85" i="4"/>
  <c r="M84" i="4"/>
  <c r="M83" i="4"/>
  <c r="M77" i="4"/>
  <c r="M78" i="4"/>
  <c r="M79" i="4"/>
  <c r="M80" i="4"/>
  <c r="M76" i="4"/>
  <c r="M71" i="4"/>
  <c r="M70" i="4"/>
  <c r="M69" i="4"/>
  <c r="M66" i="4"/>
  <c r="M65" i="4"/>
  <c r="M64" i="4"/>
  <c r="M63" i="4"/>
  <c r="M62" i="4"/>
  <c r="M59" i="4"/>
  <c r="M58" i="4"/>
  <c r="M57" i="4"/>
  <c r="M56" i="4"/>
  <c r="M55" i="4"/>
  <c r="M54" i="4"/>
  <c r="M53" i="4"/>
  <c r="M50" i="4"/>
  <c r="M49" i="4"/>
  <c r="M48" i="4"/>
  <c r="M47" i="4"/>
  <c r="M46" i="4"/>
  <c r="M45" i="4"/>
  <c r="M39" i="4"/>
  <c r="M38" i="4"/>
  <c r="C37" i="4"/>
  <c r="D37" i="4" s="1"/>
  <c r="M35" i="4"/>
  <c r="M34" i="4"/>
  <c r="C32" i="4"/>
  <c r="M31" i="4"/>
  <c r="M30" i="4"/>
  <c r="M29" i="4"/>
  <c r="M28" i="4"/>
  <c r="M27" i="4"/>
  <c r="M26" i="4"/>
  <c r="M24" i="4"/>
  <c r="M23" i="4"/>
  <c r="M22" i="4"/>
  <c r="M19" i="4"/>
  <c r="M18" i="4"/>
  <c r="M17" i="4"/>
  <c r="M16" i="4"/>
  <c r="M15" i="4"/>
  <c r="M14" i="4"/>
  <c r="M13" i="4"/>
  <c r="M12" i="4"/>
  <c r="M9" i="4"/>
  <c r="M8" i="4"/>
  <c r="M7" i="4"/>
  <c r="M6" i="4"/>
  <c r="M5" i="4"/>
  <c r="D20" i="4"/>
  <c r="E20" i="4"/>
  <c r="F20" i="4"/>
  <c r="G20" i="4"/>
  <c r="H20" i="4"/>
  <c r="I20" i="4"/>
  <c r="J20" i="4"/>
  <c r="K20" i="4"/>
  <c r="L20" i="4"/>
  <c r="M138" i="4"/>
  <c r="M137" i="4"/>
  <c r="L136" i="4"/>
  <c r="K136" i="4"/>
  <c r="J136" i="4"/>
  <c r="I136" i="4"/>
  <c r="H136" i="4"/>
  <c r="G136" i="4"/>
  <c r="F136" i="4"/>
  <c r="E136" i="4"/>
  <c r="D136" i="4"/>
  <c r="M135" i="4"/>
  <c r="M134" i="4"/>
  <c r="C130" i="4"/>
  <c r="M129" i="4"/>
  <c r="L112" i="4"/>
  <c r="L6" i="9" s="1"/>
  <c r="K112" i="4"/>
  <c r="K6" i="9" s="1"/>
  <c r="J112" i="4"/>
  <c r="J6" i="9" s="1"/>
  <c r="I112" i="4"/>
  <c r="I6" i="9" s="1"/>
  <c r="H112" i="4"/>
  <c r="H6" i="9" s="1"/>
  <c r="G112" i="4"/>
  <c r="G6" i="9" s="1"/>
  <c r="F112" i="4"/>
  <c r="F6" i="9" s="1"/>
  <c r="E112" i="4"/>
  <c r="E6" i="9" s="1"/>
  <c r="D112" i="4"/>
  <c r="D6" i="9" s="1"/>
  <c r="C112" i="4"/>
  <c r="C113" i="4" s="1"/>
  <c r="C97" i="4"/>
  <c r="L96" i="4"/>
  <c r="K96" i="4"/>
  <c r="J96" i="4"/>
  <c r="I96" i="4"/>
  <c r="H96" i="4"/>
  <c r="G96" i="4"/>
  <c r="F96" i="4"/>
  <c r="E96" i="4"/>
  <c r="D96" i="4"/>
  <c r="C74" i="4"/>
  <c r="L73" i="4"/>
  <c r="K73" i="4"/>
  <c r="J73" i="4"/>
  <c r="I73" i="4"/>
  <c r="H73" i="4"/>
  <c r="G73" i="4"/>
  <c r="F73" i="4"/>
  <c r="E73" i="4"/>
  <c r="D73" i="4"/>
  <c r="C40" i="4"/>
  <c r="C36" i="4"/>
  <c r="C33" i="4"/>
  <c r="L32" i="4"/>
  <c r="K32" i="4"/>
  <c r="J32" i="4"/>
  <c r="I32" i="4"/>
  <c r="H32" i="4"/>
  <c r="G32" i="4"/>
  <c r="F32" i="4"/>
  <c r="E32" i="4"/>
  <c r="D32" i="4"/>
  <c r="C21" i="4"/>
  <c r="M84" i="11" l="1"/>
  <c r="M89" i="11"/>
  <c r="M77" i="11"/>
  <c r="F68" i="11"/>
  <c r="E68" i="11"/>
  <c r="D68" i="11"/>
  <c r="I68" i="11"/>
  <c r="G68" i="11"/>
  <c r="C68" i="11"/>
  <c r="H68" i="11"/>
  <c r="J68" i="11"/>
  <c r="B68" i="11"/>
  <c r="L68" i="11"/>
  <c r="K68" i="11"/>
  <c r="M66" i="11"/>
  <c r="M35" i="11"/>
  <c r="M50" i="11"/>
  <c r="M28" i="11"/>
  <c r="M15" i="11"/>
  <c r="M9" i="11"/>
  <c r="M31" i="10"/>
  <c r="G147" i="16"/>
  <c r="M23" i="10"/>
  <c r="H147" i="16"/>
  <c r="K27" i="10"/>
  <c r="K32" i="10" s="1"/>
  <c r="K34" i="10" s="1"/>
  <c r="I27" i="10"/>
  <c r="I32" i="10" s="1"/>
  <c r="I34" i="10" s="1"/>
  <c r="H27" i="10"/>
  <c r="H32" i="10" s="1"/>
  <c r="H34" i="10" s="1"/>
  <c r="G27" i="10"/>
  <c r="G32" i="10" s="1"/>
  <c r="G34" i="10" s="1"/>
  <c r="F27" i="10"/>
  <c r="F32" i="10" s="1"/>
  <c r="F34" i="10" s="1"/>
  <c r="D27" i="10"/>
  <c r="D32" i="10" s="1"/>
  <c r="D34" i="10" s="1"/>
  <c r="B27" i="10"/>
  <c r="B32" i="10" s="1"/>
  <c r="B34" i="10" s="1"/>
  <c r="J27" i="10"/>
  <c r="J32" i="10" s="1"/>
  <c r="J34" i="10" s="1"/>
  <c r="E27" i="10"/>
  <c r="E32" i="10" s="1"/>
  <c r="E34" i="10" s="1"/>
  <c r="C27" i="10"/>
  <c r="C32" i="10" s="1"/>
  <c r="C34" i="10" s="1"/>
  <c r="L27" i="10"/>
  <c r="L32" i="10" s="1"/>
  <c r="L34" i="10" s="1"/>
  <c r="F147" i="16"/>
  <c r="E147" i="16"/>
  <c r="M19" i="10"/>
  <c r="D170" i="16"/>
  <c r="L170" i="16"/>
  <c r="C170" i="16"/>
  <c r="I147" i="16"/>
  <c r="K170" i="16"/>
  <c r="J170" i="16"/>
  <c r="H170" i="16"/>
  <c r="F170" i="16"/>
  <c r="B170" i="16"/>
  <c r="E170" i="16"/>
  <c r="I170" i="16"/>
  <c r="G170" i="16"/>
  <c r="M167" i="16"/>
  <c r="M168" i="16" s="1"/>
  <c r="K147" i="16"/>
  <c r="L147" i="16"/>
  <c r="D147" i="16"/>
  <c r="J147" i="16"/>
  <c r="M146" i="16"/>
  <c r="C147" i="16"/>
  <c r="M125" i="16"/>
  <c r="M127" i="16" s="1"/>
  <c r="L120" i="16"/>
  <c r="K120" i="16"/>
  <c r="I120" i="16"/>
  <c r="G120" i="16"/>
  <c r="F120" i="16"/>
  <c r="D120" i="16"/>
  <c r="J120" i="16"/>
  <c r="H120" i="16"/>
  <c r="E120" i="16"/>
  <c r="M119" i="16"/>
  <c r="C120" i="16"/>
  <c r="M110" i="16"/>
  <c r="M65" i="16"/>
  <c r="F78" i="16"/>
  <c r="E78" i="16"/>
  <c r="M77" i="16"/>
  <c r="L78" i="16"/>
  <c r="C78" i="16"/>
  <c r="D78" i="16"/>
  <c r="I78" i="16"/>
  <c r="G78" i="16"/>
  <c r="C52" i="16"/>
  <c r="J78" i="16"/>
  <c r="H78" i="16"/>
  <c r="K78" i="16"/>
  <c r="G25" i="16"/>
  <c r="J52" i="16"/>
  <c r="M51" i="16"/>
  <c r="K52" i="16"/>
  <c r="I52" i="16"/>
  <c r="E52" i="16"/>
  <c r="J25" i="16"/>
  <c r="F52" i="16"/>
  <c r="L52" i="16"/>
  <c r="L25" i="16"/>
  <c r="K25" i="16"/>
  <c r="I25" i="16"/>
  <c r="G52" i="16"/>
  <c r="C25" i="16"/>
  <c r="D52" i="16"/>
  <c r="H25" i="16"/>
  <c r="H52" i="16"/>
  <c r="F25" i="16"/>
  <c r="E25" i="16"/>
  <c r="D25" i="16"/>
  <c r="M39" i="16"/>
  <c r="M26" i="16"/>
  <c r="M24" i="16"/>
  <c r="M12" i="16"/>
  <c r="G224" i="14"/>
  <c r="H224" i="14"/>
  <c r="F226" i="14"/>
  <c r="I242" i="14"/>
  <c r="G242" i="14"/>
  <c r="G226" i="14"/>
  <c r="J242" i="14"/>
  <c r="E226" i="14"/>
  <c r="H226" i="14"/>
  <c r="I226" i="14"/>
  <c r="J226" i="14"/>
  <c r="K226" i="14"/>
  <c r="F242" i="14"/>
  <c r="H242" i="14"/>
  <c r="K242" i="14"/>
  <c r="F224" i="14"/>
  <c r="B224" i="12"/>
  <c r="I223" i="14"/>
  <c r="D224" i="14"/>
  <c r="L242" i="14"/>
  <c r="E242" i="14"/>
  <c r="K223" i="14"/>
  <c r="B224" i="14"/>
  <c r="M199" i="14"/>
  <c r="E224" i="14"/>
  <c r="L226" i="14"/>
  <c r="B223" i="14"/>
  <c r="E223" i="14"/>
  <c r="G223" i="14"/>
  <c r="H223" i="14"/>
  <c r="J223" i="14"/>
  <c r="F5" i="9"/>
  <c r="M126" i="14"/>
  <c r="M201" i="14"/>
  <c r="I224" i="14"/>
  <c r="K224" i="14"/>
  <c r="L224" i="14"/>
  <c r="B226" i="14"/>
  <c r="D226" i="14"/>
  <c r="L223" i="14"/>
  <c r="M198" i="14"/>
  <c r="J224" i="14"/>
  <c r="D223" i="14"/>
  <c r="B242" i="14"/>
  <c r="F223" i="14"/>
  <c r="D242" i="14"/>
  <c r="M219" i="14"/>
  <c r="M203" i="14"/>
  <c r="G5" i="9"/>
  <c r="C224" i="14"/>
  <c r="C223" i="14"/>
  <c r="M125" i="14"/>
  <c r="C242" i="14"/>
  <c r="M144" i="14"/>
  <c r="M128" i="14"/>
  <c r="C226" i="14"/>
  <c r="M78" i="14"/>
  <c r="M77" i="14"/>
  <c r="M80" i="14"/>
  <c r="M96" i="14"/>
  <c r="D223" i="13"/>
  <c r="H223" i="12"/>
  <c r="B226" i="12"/>
  <c r="F242" i="13"/>
  <c r="L226" i="13"/>
  <c r="D226" i="12"/>
  <c r="D226" i="13"/>
  <c r="I224" i="12"/>
  <c r="L224" i="13"/>
  <c r="H226" i="12"/>
  <c r="F226" i="13"/>
  <c r="L242" i="12"/>
  <c r="K224" i="12"/>
  <c r="K224" i="13"/>
  <c r="J226" i="13"/>
  <c r="L224" i="12"/>
  <c r="E242" i="12"/>
  <c r="G242" i="13"/>
  <c r="C242" i="13"/>
  <c r="I224" i="13"/>
  <c r="L242" i="13"/>
  <c r="E224" i="13"/>
  <c r="G226" i="12"/>
  <c r="D224" i="13"/>
  <c r="F226" i="12"/>
  <c r="H226" i="13"/>
  <c r="K242" i="13"/>
  <c r="C224" i="13"/>
  <c r="I242" i="12"/>
  <c r="B226" i="13"/>
  <c r="E226" i="13"/>
  <c r="B242" i="12"/>
  <c r="G242" i="12"/>
  <c r="I242" i="13"/>
  <c r="G224" i="12"/>
  <c r="F224" i="12"/>
  <c r="K242" i="12"/>
  <c r="H242" i="12"/>
  <c r="E224" i="12"/>
  <c r="J226" i="12"/>
  <c r="C242" i="12"/>
  <c r="E242" i="13"/>
  <c r="C224" i="12"/>
  <c r="G224" i="13"/>
  <c r="J224" i="13"/>
  <c r="F223" i="12"/>
  <c r="F242" i="12"/>
  <c r="F224" i="13"/>
  <c r="H224" i="12"/>
  <c r="J223" i="12"/>
  <c r="F223" i="13"/>
  <c r="I226" i="12"/>
  <c r="G226" i="13"/>
  <c r="J242" i="12"/>
  <c r="H242" i="13"/>
  <c r="B242" i="13"/>
  <c r="I223" i="12"/>
  <c r="L223" i="13"/>
  <c r="E223" i="13"/>
  <c r="G223" i="12"/>
  <c r="K223" i="13"/>
  <c r="C223" i="13"/>
  <c r="B224" i="13"/>
  <c r="D224" i="12"/>
  <c r="H224" i="13"/>
  <c r="J223" i="13"/>
  <c r="M203" i="13"/>
  <c r="M219" i="13"/>
  <c r="L226" i="12"/>
  <c r="E226" i="12"/>
  <c r="K226" i="13"/>
  <c r="C226" i="13"/>
  <c r="D242" i="13"/>
  <c r="L223" i="12"/>
  <c r="E223" i="12"/>
  <c r="I223" i="13"/>
  <c r="J224" i="12"/>
  <c r="D223" i="12"/>
  <c r="H223" i="13"/>
  <c r="K226" i="12"/>
  <c r="C226" i="12"/>
  <c r="I226" i="13"/>
  <c r="D242" i="12"/>
  <c r="J242" i="13"/>
  <c r="K223" i="12"/>
  <c r="C223" i="12"/>
  <c r="G223" i="13"/>
  <c r="B223" i="13"/>
  <c r="M198" i="13"/>
  <c r="M198" i="12"/>
  <c r="M203" i="12"/>
  <c r="B223" i="12"/>
  <c r="M201" i="13"/>
  <c r="M199" i="13"/>
  <c r="M219" i="12"/>
  <c r="M199" i="12"/>
  <c r="M201" i="12"/>
  <c r="I5" i="9"/>
  <c r="M250" i="12"/>
  <c r="M250" i="13"/>
  <c r="M125" i="13"/>
  <c r="M128" i="13"/>
  <c r="M126" i="12"/>
  <c r="M144" i="13"/>
  <c r="M128" i="12"/>
  <c r="M125" i="12"/>
  <c r="M144" i="12"/>
  <c r="M126" i="13"/>
  <c r="M78" i="13"/>
  <c r="M77" i="13"/>
  <c r="M80" i="13"/>
  <c r="M96" i="13"/>
  <c r="M80" i="12"/>
  <c r="M96" i="12"/>
  <c r="M77" i="12"/>
  <c r="M78" i="12"/>
  <c r="D5" i="9"/>
  <c r="L5" i="9"/>
  <c r="K5" i="9"/>
  <c r="E5" i="9"/>
  <c r="H5" i="9"/>
  <c r="J5" i="9"/>
  <c r="J4" i="9"/>
  <c r="C5" i="9"/>
  <c r="L4" i="9"/>
  <c r="E4" i="9"/>
  <c r="D4" i="9"/>
  <c r="K4" i="9"/>
  <c r="I4" i="9"/>
  <c r="I44" i="9"/>
  <c r="H4" i="9"/>
  <c r="G4" i="9"/>
  <c r="F4" i="9"/>
  <c r="K44" i="9"/>
  <c r="C6" i="9"/>
  <c r="M6" i="9" s="1"/>
  <c r="C4" i="9"/>
  <c r="H44" i="9"/>
  <c r="C16" i="9"/>
  <c r="F16" i="9"/>
  <c r="F18" i="9" s="1"/>
  <c r="F22" i="9" s="1"/>
  <c r="F43" i="9" s="1"/>
  <c r="G44" i="9"/>
  <c r="M14" i="9"/>
  <c r="E44" i="9"/>
  <c r="C44" i="9"/>
  <c r="M26" i="9"/>
  <c r="L44" i="9"/>
  <c r="M32" i="9"/>
  <c r="L43" i="9"/>
  <c r="L35" i="9"/>
  <c r="L42" i="9" s="1"/>
  <c r="L46" i="9" s="1"/>
  <c r="G43" i="9"/>
  <c r="G35" i="9"/>
  <c r="G42" i="9" s="1"/>
  <c r="G46" i="9" s="1"/>
  <c r="E43" i="9"/>
  <c r="E35" i="9"/>
  <c r="E42" i="9" s="1"/>
  <c r="E46" i="9" s="1"/>
  <c r="I35" i="9"/>
  <c r="I42" i="9" s="1"/>
  <c r="I46" i="9" s="1"/>
  <c r="I43" i="9"/>
  <c r="K35" i="9"/>
  <c r="K42" i="9" s="1"/>
  <c r="K46" i="9" s="1"/>
  <c r="K43" i="9"/>
  <c r="H35" i="9"/>
  <c r="H42" i="9" s="1"/>
  <c r="H46" i="9" s="1"/>
  <c r="H43" i="9"/>
  <c r="D16" i="9"/>
  <c r="D44" i="9"/>
  <c r="J16" i="9"/>
  <c r="J18" i="9" s="1"/>
  <c r="J22" i="9" s="1"/>
  <c r="B16" i="9"/>
  <c r="B18" i="9" s="1"/>
  <c r="B22" i="9" s="1"/>
  <c r="M10" i="4"/>
  <c r="M127" i="4"/>
  <c r="M126" i="4"/>
  <c r="M122" i="4"/>
  <c r="M118" i="4"/>
  <c r="M121" i="4"/>
  <c r="M125" i="4"/>
  <c r="M117" i="4"/>
  <c r="M123" i="4"/>
  <c r="M119" i="4"/>
  <c r="M120" i="4"/>
  <c r="E36" i="4"/>
  <c r="E33" i="4"/>
  <c r="E37" i="4"/>
  <c r="E40" i="4"/>
  <c r="E21" i="4"/>
  <c r="D40" i="4"/>
  <c r="D21" i="4"/>
  <c r="D33" i="4"/>
  <c r="D36" i="4"/>
  <c r="M20" i="4"/>
  <c r="M136" i="4"/>
  <c r="M32" i="4"/>
  <c r="M96" i="4"/>
  <c r="M73" i="4"/>
  <c r="M112" i="4"/>
  <c r="M68" i="11" l="1"/>
  <c r="M27" i="10"/>
  <c r="M32" i="10" s="1"/>
  <c r="M34" i="10" s="1"/>
  <c r="M147" i="16"/>
  <c r="M170" i="16"/>
  <c r="M120" i="16"/>
  <c r="M78" i="16"/>
  <c r="M52" i="16"/>
  <c r="M25" i="16"/>
  <c r="M242" i="14"/>
  <c r="M226" i="14"/>
  <c r="M223" i="14"/>
  <c r="M224" i="14"/>
  <c r="M224" i="12"/>
  <c r="M226" i="13"/>
  <c r="M223" i="12"/>
  <c r="M226" i="12"/>
  <c r="M224" i="13"/>
  <c r="M242" i="12"/>
  <c r="M242" i="13"/>
  <c r="M223" i="13"/>
  <c r="M5" i="9"/>
  <c r="M4" i="9"/>
  <c r="C7" i="9"/>
  <c r="D7" i="9" s="1"/>
  <c r="E7" i="9" s="1"/>
  <c r="F7" i="9" s="1"/>
  <c r="G7" i="9" s="1"/>
  <c r="H7" i="9" s="1"/>
  <c r="I7" i="9" s="1"/>
  <c r="J7" i="9" s="1"/>
  <c r="K7" i="9" s="1"/>
  <c r="L7" i="9" s="1"/>
  <c r="F35" i="9"/>
  <c r="F42" i="9" s="1"/>
  <c r="F46" i="9" s="1"/>
  <c r="F50" i="9" s="1"/>
  <c r="C18" i="9"/>
  <c r="C22" i="9" s="1"/>
  <c r="C35" i="9" s="1"/>
  <c r="M16" i="9"/>
  <c r="D18" i="9"/>
  <c r="G50" i="9"/>
  <c r="B35" i="9"/>
  <c r="B42" i="9" s="1"/>
  <c r="B46" i="9" s="1"/>
  <c r="B43" i="9"/>
  <c r="K50" i="9"/>
  <c r="J35" i="9"/>
  <c r="J42" i="9" s="1"/>
  <c r="J46" i="9" s="1"/>
  <c r="J43" i="9"/>
  <c r="I50" i="9"/>
  <c r="H50" i="9"/>
  <c r="E50" i="9"/>
  <c r="L50" i="9"/>
  <c r="C115" i="4"/>
  <c r="D74" i="4" s="1"/>
  <c r="M37" i="4"/>
  <c r="F33" i="4"/>
  <c r="F36" i="4"/>
  <c r="F40" i="4"/>
  <c r="F21" i="4"/>
  <c r="F37" i="4"/>
  <c r="M7" i="9" l="1"/>
  <c r="C43" i="9"/>
  <c r="B47" i="9"/>
  <c r="J50" i="9"/>
  <c r="D22" i="9"/>
  <c r="M18" i="9"/>
  <c r="D97" i="4"/>
  <c r="D113" i="4"/>
  <c r="D130" i="4"/>
  <c r="D115" i="4"/>
  <c r="G33" i="4"/>
  <c r="G37" i="4"/>
  <c r="G40" i="4"/>
  <c r="G21" i="4"/>
  <c r="G36" i="4"/>
  <c r="C42" i="9" l="1"/>
  <c r="D43" i="9"/>
  <c r="D35" i="9"/>
  <c r="M22" i="9"/>
  <c r="E74" i="4"/>
  <c r="E130" i="4"/>
  <c r="E115" i="4"/>
  <c r="E113" i="4"/>
  <c r="E97" i="4"/>
  <c r="H37" i="4"/>
  <c r="H40" i="4"/>
  <c r="H21" i="4"/>
  <c r="H33" i="4"/>
  <c r="H36" i="4"/>
  <c r="C46" i="9" l="1"/>
  <c r="D42" i="9"/>
  <c r="M35" i="9"/>
  <c r="F115" i="4"/>
  <c r="F74" i="4"/>
  <c r="F130" i="4"/>
  <c r="F97" i="4"/>
  <c r="F113" i="4"/>
  <c r="I37" i="4"/>
  <c r="I40" i="4"/>
  <c r="I21" i="4"/>
  <c r="I36" i="4"/>
  <c r="I33" i="4"/>
  <c r="C50" i="9" l="1"/>
  <c r="D46" i="9"/>
  <c r="M42" i="9"/>
  <c r="G74" i="4"/>
  <c r="G115" i="4"/>
  <c r="G130" i="4"/>
  <c r="G97" i="4"/>
  <c r="G113" i="4"/>
  <c r="J40" i="4"/>
  <c r="J21" i="4"/>
  <c r="J37" i="4"/>
  <c r="J36" i="4"/>
  <c r="J33" i="4"/>
  <c r="C59" i="9" l="1"/>
  <c r="C62" i="9" s="1"/>
  <c r="D50" i="9"/>
  <c r="M46" i="9"/>
  <c r="H74" i="4"/>
  <c r="H97" i="4"/>
  <c r="H113" i="4"/>
  <c r="H115" i="4"/>
  <c r="H130" i="4"/>
  <c r="K21" i="4"/>
  <c r="K36" i="4"/>
  <c r="K37" i="4"/>
  <c r="K33" i="4"/>
  <c r="K40" i="4"/>
  <c r="L40" i="4" l="1"/>
  <c r="L21" i="4"/>
  <c r="L33" i="4"/>
  <c r="L36" i="4"/>
  <c r="M50" i="9"/>
  <c r="M59" i="9" s="1"/>
  <c r="M62" i="9" s="1"/>
  <c r="D59" i="9"/>
  <c r="I74" i="4"/>
  <c r="I97" i="4"/>
  <c r="I113" i="4"/>
  <c r="I130" i="4"/>
  <c r="I115" i="4"/>
  <c r="D62" i="9" l="1"/>
  <c r="E59" i="9"/>
  <c r="J115" i="4"/>
  <c r="J97" i="4"/>
  <c r="J74" i="4"/>
  <c r="J130" i="4"/>
  <c r="J113" i="4"/>
  <c r="L37" i="4"/>
  <c r="E62" i="9" l="1"/>
  <c r="F59" i="9"/>
  <c r="K130" i="4"/>
  <c r="K97" i="4"/>
  <c r="K113" i="4"/>
  <c r="K74" i="4"/>
  <c r="K115" i="4"/>
  <c r="L115" i="4" s="1"/>
  <c r="L113" i="4" l="1"/>
  <c r="L130" i="4"/>
  <c r="L74" i="4"/>
  <c r="L97" i="4"/>
  <c r="G59" i="9"/>
  <c r="F62" i="9"/>
  <c r="H59" i="9" l="1"/>
  <c r="G62" i="9"/>
  <c r="I59" i="9" l="1"/>
  <c r="H62" i="9"/>
  <c r="J59" i="9" l="1"/>
  <c r="I62" i="9"/>
  <c r="J62" i="9" l="1"/>
  <c r="K59" i="9"/>
  <c r="L59" i="9" s="1"/>
  <c r="K62" i="9" l="1"/>
  <c r="L62" i="9" l="1"/>
  <c r="C3" i="16"/>
  <c r="D3" i="16" s="1"/>
  <c r="E3" i="16" s="1"/>
  <c r="F3" i="16" s="1"/>
  <c r="G3" i="16" s="1"/>
  <c r="H3" i="16" s="1"/>
  <c r="I3" i="16" s="1"/>
  <c r="J3" i="16" s="1"/>
  <c r="K3" i="16" s="1"/>
  <c r="L3" i="16" s="1"/>
</calcChain>
</file>

<file path=xl/sharedStrings.xml><?xml version="1.0" encoding="utf-8"?>
<sst xmlns="http://schemas.openxmlformats.org/spreadsheetml/2006/main" count="1283" uniqueCount="381">
  <si>
    <t>Synthèse (présentation Produits - charges)</t>
  </si>
  <si>
    <t>En K€</t>
  </si>
  <si>
    <t>Patrimoine locatif logts et structures collectives</t>
  </si>
  <si>
    <t>TOTAL</t>
  </si>
  <si>
    <t xml:space="preserve">     Livraisons</t>
  </si>
  <si>
    <t xml:space="preserve">     - Ventes</t>
  </si>
  <si>
    <t xml:space="preserve">     - Démolitions</t>
  </si>
  <si>
    <t>Patrimoine logts et equiv logts au 31/12</t>
  </si>
  <si>
    <t xml:space="preserve"> Exploitation</t>
  </si>
  <si>
    <t>Loyers patrimoine de  référence</t>
  </si>
  <si>
    <t>Effets des cessions et démolitions</t>
  </si>
  <si>
    <t>Impact des travaux immobilisés</t>
  </si>
  <si>
    <t>Loyers opérations  nouvelles avec lots annexes</t>
  </si>
  <si>
    <t xml:space="preserve">  Perte de loyers / logements vacants</t>
  </si>
  <si>
    <t>Total RLS</t>
  </si>
  <si>
    <t>Redevances SC patrimoine de référence (net de vacance)</t>
  </si>
  <si>
    <t>Impact des interventions SC (net de vacance)</t>
  </si>
  <si>
    <t>Autres loyers (hors lots annex. op. nouv.)</t>
  </si>
  <si>
    <t>Production immobilisée</t>
  </si>
  <si>
    <t>Autres produits et marges sur autres activités</t>
  </si>
  <si>
    <t>Produits financiers nets</t>
  </si>
  <si>
    <t xml:space="preserve"> Annuités patrimoine de référence</t>
  </si>
  <si>
    <t xml:space="preserve"> Effets des cessions et démolitions logements</t>
  </si>
  <si>
    <t xml:space="preserve"> Annuités des travaux immobilisés logements</t>
  </si>
  <si>
    <t>Annuités des opérations nouvelles logements</t>
  </si>
  <si>
    <t>Annuités des interventions structures collectives</t>
  </si>
  <si>
    <t>Taxe foncière</t>
  </si>
  <si>
    <t>Maintenance totale (y compris régie)</t>
  </si>
  <si>
    <t>Personnel (corrigé du personnel de régie)</t>
  </si>
  <si>
    <t>Frais de gestion</t>
  </si>
  <si>
    <t>Cotisations CGLLS et ANCOLS</t>
  </si>
  <si>
    <t>Autres charges et autres charges financières</t>
  </si>
  <si>
    <t>Coût des impayés</t>
  </si>
  <si>
    <t>Charges non récupérées / logements vacants</t>
  </si>
  <si>
    <t>Eléments exceptionnels d'autofinancement</t>
  </si>
  <si>
    <t>en % des produits des activités et financiers</t>
  </si>
  <si>
    <t>Potentiel financier début d'exercice</t>
  </si>
  <si>
    <t>Affectation à la PGE</t>
  </si>
  <si>
    <t>Produits nets de cessions de patrimoine</t>
  </si>
  <si>
    <t>Fonds propres investis sur travaux</t>
  </si>
  <si>
    <t>Fonds propres investis sur démolitions</t>
  </si>
  <si>
    <t>Fonds propres investis sur opérations nouvelles</t>
  </si>
  <si>
    <t>Fonds propres investis sur interventions structures collectives</t>
  </si>
  <si>
    <t>Remboursements en capital emp. non locatifs</t>
  </si>
  <si>
    <t>Autres var pot Fi y compris provisions, dette IComp et ACNE </t>
  </si>
  <si>
    <t>Prov (PGE, IDR, SWAP) et dette IComp</t>
  </si>
  <si>
    <t>Dépots de  Garantie</t>
  </si>
  <si>
    <t>Loyers théoriques logements</t>
  </si>
  <si>
    <t>Loyers quittancés logements avant RLS</t>
  </si>
  <si>
    <t>Loyers quittancés logements nets de RLS</t>
  </si>
  <si>
    <t>Total loyers</t>
  </si>
  <si>
    <t>Total des produits courants</t>
  </si>
  <si>
    <t>Total annuités emprunts locatifs</t>
  </si>
  <si>
    <t>Solde après annuités, TFPB et maintenance</t>
  </si>
  <si>
    <t>Autofinancement courant HLM</t>
  </si>
  <si>
    <t>en % des loyers</t>
  </si>
  <si>
    <t>Taux moyen de pertes de loyers dues à la vacance</t>
  </si>
  <si>
    <t>Autofinancement net HLM global</t>
  </si>
  <si>
    <t>Autofinancement net HLM</t>
  </si>
  <si>
    <t>Potentiel financier à terminaison (OS) 31/12</t>
  </si>
  <si>
    <t>FdR Long terme (OS)</t>
  </si>
  <si>
    <t>Hypothèses</t>
  </si>
  <si>
    <t>Mobilisation des FP</t>
  </si>
  <si>
    <t>A l'OS</t>
  </si>
  <si>
    <t>Prise en compte des ICNE / ACNE</t>
  </si>
  <si>
    <t>Oui</t>
  </si>
  <si>
    <t>Plafonnement des loyers</t>
  </si>
  <si>
    <t>Non</t>
  </si>
  <si>
    <t>Indices et taux</t>
  </si>
  <si>
    <t>Taux d'inflation</t>
  </si>
  <si>
    <t>Taux de variation de l'ICC</t>
  </si>
  <si>
    <t>Taux de variation de l'IRL</t>
  </si>
  <si>
    <t>Taux du livret A</t>
  </si>
  <si>
    <t>Taux de rémunération de la trésorerie</t>
  </si>
  <si>
    <t>A7 - Produits courants et exceptionnels</t>
  </si>
  <si>
    <t>Loyers</t>
  </si>
  <si>
    <t>Redevances des structures collectives</t>
  </si>
  <si>
    <t>Loyers théoriques parkings</t>
  </si>
  <si>
    <t>Pertes de loyers / vacance parkings</t>
  </si>
  <si>
    <t>Loyers théoriques locaux commerciaux</t>
  </si>
  <si>
    <t>Pertes de loyers / vacance locaux commerciaux</t>
  </si>
  <si>
    <t>Loyers théoriques garages / parkings ONI</t>
  </si>
  <si>
    <t>Pertes de loyers / vacants garages / parkings ONI</t>
  </si>
  <si>
    <t>Loyers théoriques commerces ONI</t>
  </si>
  <si>
    <t>Pertes de loyers / vacants commerces ONI</t>
  </si>
  <si>
    <t>Loyers théoriques lots annexes ONNI</t>
  </si>
  <si>
    <t>Pertes de loyers / vacants lots annexes ONNI</t>
  </si>
  <si>
    <t>Produits du SLS</t>
  </si>
  <si>
    <t>Autres loyers</t>
  </si>
  <si>
    <t>Produits autres activités</t>
  </si>
  <si>
    <t>Produits Accession</t>
  </si>
  <si>
    <t>Total produits autres activités</t>
  </si>
  <si>
    <t>Produits financiers</t>
  </si>
  <si>
    <t>Total produits financiers</t>
  </si>
  <si>
    <t>Produits d'activité et financiers</t>
  </si>
  <si>
    <t>Production immobilisée logements</t>
  </si>
  <si>
    <t>Production immobilisée structures collectives</t>
  </si>
  <si>
    <t>Autres produits courants</t>
  </si>
  <si>
    <t>Total autres produits courants</t>
  </si>
  <si>
    <t>Total des produits courants et financiers</t>
  </si>
  <si>
    <t>Total produits exceptionnels</t>
  </si>
  <si>
    <t>Total produits</t>
  </si>
  <si>
    <t>A8 - Détail de la maintenance et des autres charges</t>
  </si>
  <si>
    <t>Frais de personnel</t>
  </si>
  <si>
    <t>Frais de personnel liés au développement locatif logts</t>
  </si>
  <si>
    <t>Frais de personnel liés au développement locatif struct co</t>
  </si>
  <si>
    <t>Affectation en régie MC</t>
  </si>
  <si>
    <t>Affectation en régie GE</t>
  </si>
  <si>
    <t>Total Frais de personnel (corrigé du personnel de régie)</t>
  </si>
  <si>
    <t>Frais de gestion liés au développement locatif logts</t>
  </si>
  <si>
    <t>Frais de gestion liés au développement locatif struct co</t>
  </si>
  <si>
    <t>Total Frais de gestion (corrigé de la régie)</t>
  </si>
  <si>
    <t>TFPB</t>
  </si>
  <si>
    <t>Taxes foncières</t>
  </si>
  <si>
    <t>Réductions liées aux cessions logts</t>
  </si>
  <si>
    <t>Réductions liées aux démolitions logts</t>
  </si>
  <si>
    <t>Réductions liées aux cessions struct co</t>
  </si>
  <si>
    <t>Réductions liées aux démolitions struct co</t>
  </si>
  <si>
    <t>Augmentations liées aux op. nouvelles identifiées logts</t>
  </si>
  <si>
    <t>Augmentations liées aux op. nouvelles non identifiées logts</t>
  </si>
  <si>
    <t>Augmentations liées aux op. nouvelles identifiées struct co</t>
  </si>
  <si>
    <t>Augmentations liées aux op. nouvelles non identifiées struct co</t>
  </si>
  <si>
    <t>Augmentations liées aux travaux structures collectives</t>
  </si>
  <si>
    <t>Total TFPB</t>
  </si>
  <si>
    <t>CGLLS et ANCOLS</t>
  </si>
  <si>
    <t>Cotisations de base CGLLS</t>
  </si>
  <si>
    <t>Lissage de la RLS</t>
  </si>
  <si>
    <t>Cotisations additionnelle CGLLS</t>
  </si>
  <si>
    <t>Cotisations ANCOLS</t>
  </si>
  <si>
    <t>Total CGLLS et ANCOLS</t>
  </si>
  <si>
    <t>Maintenance courante</t>
  </si>
  <si>
    <t>Maintenance courante en régie - consommations</t>
  </si>
  <si>
    <t>Maintenance courante en régie - frais de personnel</t>
  </si>
  <si>
    <t>Total maintenance courante</t>
  </si>
  <si>
    <t>Gros entretien</t>
  </si>
  <si>
    <t>Gros entretien en régie - consommations</t>
  </si>
  <si>
    <t>Gros entretien en régie - frais de personnel</t>
  </si>
  <si>
    <t>Gros entretien sur structures collectives - financé sur PCRC</t>
  </si>
  <si>
    <t>Total Gros entretien</t>
  </si>
  <si>
    <t>Total Maintenance</t>
  </si>
  <si>
    <t>Autres charges courantes</t>
  </si>
  <si>
    <t>Charges courantes</t>
  </si>
  <si>
    <t>Total autres charges courantes</t>
  </si>
  <si>
    <t>Autres charges financières</t>
  </si>
  <si>
    <t>Intérêts des autres emprunts</t>
  </si>
  <si>
    <t>Frais financiers sur financements externes</t>
  </si>
  <si>
    <t>Frais financiers sur concours bancaires courants</t>
  </si>
  <si>
    <t>Total autres charges financières</t>
  </si>
  <si>
    <t>Charges exceptionnelles</t>
  </si>
  <si>
    <t>Impôt sur les sociétés</t>
  </si>
  <si>
    <t>Total charges exceptionnelles</t>
  </si>
  <si>
    <t>C - Synthèse des livraisons (Logements, Structures collectives, Accession)</t>
  </si>
  <si>
    <t>C - ACTIVITE LOGEMENTS FAMILIAUX</t>
  </si>
  <si>
    <t>En nombre de logements livrés</t>
  </si>
  <si>
    <t>Nouveaux logements par secteur de financement</t>
  </si>
  <si>
    <t>PLAI</t>
  </si>
  <si>
    <t>PLUS</t>
  </si>
  <si>
    <t>PLS</t>
  </si>
  <si>
    <t>PLI</t>
  </si>
  <si>
    <t>Autres</t>
  </si>
  <si>
    <t>Nouveaux logements par nature</t>
  </si>
  <si>
    <t>Neuf</t>
  </si>
  <si>
    <t>VEFA</t>
  </si>
  <si>
    <t>Acquisition Amélioration Groupe</t>
  </si>
  <si>
    <t>Acquisition Amélioration Hors groupe</t>
  </si>
  <si>
    <t>Acquisition groupe</t>
  </si>
  <si>
    <t>Acquisition Hors groupe</t>
  </si>
  <si>
    <t>Usufruit locatif</t>
  </si>
  <si>
    <t>Total nouveaux logements livrés</t>
  </si>
  <si>
    <t>Taux de logements nouveaux en %</t>
  </si>
  <si>
    <t>Dont convention ANRU</t>
  </si>
  <si>
    <t>Nouveaux logements suite réhabilitation</t>
  </si>
  <si>
    <t>Cessions de logements par nature</t>
  </si>
  <si>
    <t>Vente Hlm</t>
  </si>
  <si>
    <t>Vente en bloc hors groupe</t>
  </si>
  <si>
    <t>Vente en bloc groupe</t>
  </si>
  <si>
    <t>Fin de bail LT</t>
  </si>
  <si>
    <t>Fin usufruit locatif</t>
  </si>
  <si>
    <t>Total cessions</t>
  </si>
  <si>
    <t>en % du parc</t>
  </si>
  <si>
    <t>Total démolitions</t>
  </si>
  <si>
    <t>Nombre de logements en fin de période</t>
  </si>
  <si>
    <t>Total logements réhabilités livrés</t>
  </si>
  <si>
    <t>C - ACTIVITE STRUCTURES COLLECTIVES</t>
  </si>
  <si>
    <t>En nombre d'équivalents logements livrés</t>
  </si>
  <si>
    <t>Nouvelles structures collectives par nature</t>
  </si>
  <si>
    <t>Bail long terme</t>
  </si>
  <si>
    <t>Nouvelles structures collectives par thématique</t>
  </si>
  <si>
    <t>Foyer personnes âgées</t>
  </si>
  <si>
    <t>Foyer jeunes travailleurs</t>
  </si>
  <si>
    <t>Pension de famille</t>
  </si>
  <si>
    <t>Hébergement</t>
  </si>
  <si>
    <t>Résidence étudiante</t>
  </si>
  <si>
    <t>Résidence sociale</t>
  </si>
  <si>
    <t>Nouvelles structures collectives par secteur de financement</t>
  </si>
  <si>
    <t>Nouvelles structures collectives par mode de gestion</t>
  </si>
  <si>
    <t>Gestion directe</t>
  </si>
  <si>
    <t>Gestion déléguée / redevance forfaitaire</t>
  </si>
  <si>
    <t>Gestion déléguée / redevance transparente</t>
  </si>
  <si>
    <t>Total nouvelles structures collectives livrées (équiv logts)</t>
  </si>
  <si>
    <t>Taux de nouveaux équivalents logements en %</t>
  </si>
  <si>
    <t>Cession de structures collectives par thématique</t>
  </si>
  <si>
    <t>Fin Usufruit locatif</t>
  </si>
  <si>
    <t>Cession de structures collectives par mode de gestion</t>
  </si>
  <si>
    <t>Total cessions structures collectives (équiv logts)</t>
  </si>
  <si>
    <t>Démolition de structures collectives par thématique</t>
  </si>
  <si>
    <t>Démolition de structures collectives par mode de gestion</t>
  </si>
  <si>
    <t>Total démolitions structures collectives (équiv logts)</t>
  </si>
  <si>
    <t>Nombre d'équivalents logts en fin de période par thématique</t>
  </si>
  <si>
    <t>Nombre d'équivalents logts en fin de période</t>
  </si>
  <si>
    <t>Nombre d'équivalents logts en fin de période par mode de gestion</t>
  </si>
  <si>
    <t>Total structures collectives réhabilitées (équiv logts)</t>
  </si>
  <si>
    <t>C - ACTIVITE D'ACCESSION A LA PROPRIETE</t>
  </si>
  <si>
    <t>En nombre de logements</t>
  </si>
  <si>
    <t>PSLA</t>
  </si>
  <si>
    <t>Total logements livrés</t>
  </si>
  <si>
    <t>Levées d'option PSLA</t>
  </si>
  <si>
    <t>Lotissement (lots vendus)</t>
  </si>
  <si>
    <t>CCMI(maisons vendues)</t>
  </si>
  <si>
    <t>D1.1 - Plans de financement des investissements et cessions logements (en K€ constants)</t>
  </si>
  <si>
    <t>Approche à terminaison (OS)</t>
  </si>
  <si>
    <t>En K€ constants</t>
  </si>
  <si>
    <t>Travaux immobilisés identifiés</t>
  </si>
  <si>
    <t>Nombre de logements</t>
  </si>
  <si>
    <t>Investissement</t>
  </si>
  <si>
    <t>en k€ /logement</t>
  </si>
  <si>
    <t>Fonds propres</t>
  </si>
  <si>
    <t>en % de l'investissement</t>
  </si>
  <si>
    <t>Subventions</t>
  </si>
  <si>
    <t>Subventions Etat</t>
  </si>
  <si>
    <t>Subventions ANRU</t>
  </si>
  <si>
    <t>Subventions EPCI / Commune</t>
  </si>
  <si>
    <t>Subventions département</t>
  </si>
  <si>
    <t>Subventions Région</t>
  </si>
  <si>
    <t>Subventions Collecteur</t>
  </si>
  <si>
    <t>Autres subventions</t>
  </si>
  <si>
    <t>Emprunt</t>
  </si>
  <si>
    <t>Travaux immobilisés non identifiés</t>
  </si>
  <si>
    <t>Renouvellement de composants</t>
  </si>
  <si>
    <t>Total travaux immobilisés</t>
  </si>
  <si>
    <t>Total des investissements sur patrimoine de référence</t>
  </si>
  <si>
    <t>Opérations nouvelles identifiées</t>
  </si>
  <si>
    <t>Opérations nouvelles non identifiées</t>
  </si>
  <si>
    <t>Total opérations nouvelles</t>
  </si>
  <si>
    <t>Total investissements</t>
  </si>
  <si>
    <t>Total Cessions</t>
  </si>
  <si>
    <t>Prix de cession</t>
  </si>
  <si>
    <t>- Remboursement anticipé du CRD</t>
  </si>
  <si>
    <t>Produits nets de cessions</t>
  </si>
  <si>
    <t>D1.2 - Plans de financement des investissements et cessions logements (en K€ courant)</t>
  </si>
  <si>
    <t>En K€ courants</t>
  </si>
  <si>
    <t>en €/m2</t>
  </si>
  <si>
    <t>en K€ /logement</t>
  </si>
  <si>
    <t>D1.3 - Plans de financement des opérations ANRU (en K€ courants)</t>
  </si>
  <si>
    <t>Nombres de logements à répartir par nature</t>
  </si>
  <si>
    <t xml:space="preserve">      Report de l'onglet C</t>
  </si>
  <si>
    <t>1.</t>
  </si>
  <si>
    <t>2.</t>
  </si>
  <si>
    <t>Ne pas modifier les noms des onglets,</t>
  </si>
  <si>
    <t>3.</t>
  </si>
  <si>
    <t>Dans les onglets bleus, les cellules à remplir sont en fonds jaune.</t>
  </si>
  <si>
    <t>A6 - Annuités des emprunts locatifs logements et structures collectives</t>
  </si>
  <si>
    <t>Annuités patrimoine de référence logts et structures collectives</t>
  </si>
  <si>
    <t>Incidence RA suite aux cessions identifiées logements</t>
  </si>
  <si>
    <t>Incidence RA suite aux cessions non identifiées logements</t>
  </si>
  <si>
    <t>Incidence démolitions identifiées logements</t>
  </si>
  <si>
    <t>Incidence démolitions non identifiées logements</t>
  </si>
  <si>
    <t>Incidence RA suite aux cessions identifiées struct co</t>
  </si>
  <si>
    <t>Incidence RA suite aux cessions non identifiées struct co</t>
  </si>
  <si>
    <t>Incidence RA suite aux démolitions identifiées struct co</t>
  </si>
  <si>
    <t>Annuités patrimoine de référence après cessions et démol</t>
  </si>
  <si>
    <t>Travaux identifiés logements</t>
  </si>
  <si>
    <t>Travaux non identifiés logements</t>
  </si>
  <si>
    <t>Renouvellement de composants logements</t>
  </si>
  <si>
    <t>Travaux identifiés structures collectives</t>
  </si>
  <si>
    <t>Travaux non identifiés structures collectives</t>
  </si>
  <si>
    <t>Renouvellement de composants structures collectives</t>
  </si>
  <si>
    <t>Annuités des travaux immobilisés.</t>
  </si>
  <si>
    <t>Opérations nouvelles identifiées logements</t>
  </si>
  <si>
    <t>Opérations nouvelles non identifiées logements</t>
  </si>
  <si>
    <t>Opérations nouvelles identifiées structures collectives</t>
  </si>
  <si>
    <t>Opérations nouvelles non identifiées structures collectives</t>
  </si>
  <si>
    <t>Annuités opérations nouvelles</t>
  </si>
  <si>
    <t>Total Annuités des emprunts locatifs logements et struct co</t>
  </si>
  <si>
    <t>Dont annuités totales des interventions structures collectives</t>
  </si>
  <si>
    <t>A6 - Remboursement en capital des emprunts locatifs logements et structures collectives</t>
  </si>
  <si>
    <t>Patrimoine de référence logts et structures collectives</t>
  </si>
  <si>
    <t>Cessions identifiées logts</t>
  </si>
  <si>
    <t>Cessions non identifiées logts</t>
  </si>
  <si>
    <t>Démolitions identifiées logts</t>
  </si>
  <si>
    <t>Démilitions non identifiées logts</t>
  </si>
  <si>
    <t>Remboursement en capital du patrimoine de référence après cessions et démol</t>
  </si>
  <si>
    <t>Remboursement en capital des emprunts des travaux immobilisés.</t>
  </si>
  <si>
    <t>Remboursement en capital des emprunts des opérations nouvelles</t>
  </si>
  <si>
    <t>Total Remboursement en capital des emprunts locatifs logts et struct co</t>
  </si>
  <si>
    <t>A6 - Intérets des emprunts locatifs logements et structures collectives</t>
  </si>
  <si>
    <t>Intérêts du patrimoine de référence après cessions et démol</t>
  </si>
  <si>
    <t>Intérêts des emprunts des travaux immobilisés.</t>
  </si>
  <si>
    <t>Opérattions nouvelles non identifiées logements</t>
  </si>
  <si>
    <t>Intérêts des emprunts des opérations nouvelles</t>
  </si>
  <si>
    <t>Total intérêts des emprunts locatifs logts et structures collectives</t>
  </si>
  <si>
    <t>A6 - Capital restant dû des emprunts locatifs logements et structures collectives</t>
  </si>
  <si>
    <t>CRD des emprunts locatifs logts et structures collectives</t>
  </si>
  <si>
    <t>- remboursement du capital des emprunts locatifs logts et struct co</t>
  </si>
  <si>
    <t>- RA suite CI logts</t>
  </si>
  <si>
    <t>- RA suite CNI logts</t>
  </si>
  <si>
    <t>- RA suite à DI logts</t>
  </si>
  <si>
    <t>- RA suite à DNI logts</t>
  </si>
  <si>
    <t xml:space="preserve"> - RA suite CI structures collectives</t>
  </si>
  <si>
    <t xml:space="preserve"> - RA suite CNI structures collectives</t>
  </si>
  <si>
    <t xml:space="preserve"> - RA suite DI structures collectives</t>
  </si>
  <si>
    <t>+ nouveaux emprunts DI logts</t>
  </si>
  <si>
    <t>+ nouveaux emprunts DNI logts</t>
  </si>
  <si>
    <t>+ nouveaux emprunts TII logts</t>
  </si>
  <si>
    <t>+ nouveaux emprunts TINI logts</t>
  </si>
  <si>
    <t>+ nouveaux emprunts RC logts</t>
  </si>
  <si>
    <t>+ nouveaux emprunts DI structures collectives</t>
  </si>
  <si>
    <t>+ nouveaux emprunts TII structures collectives</t>
  </si>
  <si>
    <t>+ nouveaux emprunts TINI structures collectives</t>
  </si>
  <si>
    <t>+ nouveaux emprunts RC structures collectives</t>
  </si>
  <si>
    <t>- remboursement en capital DI logts</t>
  </si>
  <si>
    <t>- remboursement en capital DNI logts</t>
  </si>
  <si>
    <t>- remboursement en capital TII logts</t>
  </si>
  <si>
    <t>- remboursement en capital TINI logts</t>
  </si>
  <si>
    <t>- remboursement en capital RC logts</t>
  </si>
  <si>
    <t>- remboursement en capital DI structures collectives</t>
  </si>
  <si>
    <t>- remboursement en capital TII structures collectives</t>
  </si>
  <si>
    <t>- remboursement en capital TINI structures collectives</t>
  </si>
  <si>
    <t>- remboursement en capital RC structures collectives</t>
  </si>
  <si>
    <t>CRD patrimoine de référence logts et struct co</t>
  </si>
  <si>
    <t>+ nouveaux emprunts ONI logts</t>
  </si>
  <si>
    <t>+ nouveaux emprunts ONNI logts</t>
  </si>
  <si>
    <t>+ nouveaux emprunts ONI structures collectives</t>
  </si>
  <si>
    <t>+ nouveaux emprunts ONNI structures collectives</t>
  </si>
  <si>
    <t>- remboursement en capital ONI logts</t>
  </si>
  <si>
    <t>- remboursement en capital ONNI logts</t>
  </si>
  <si>
    <t>- remboursement en capital ONI structures collectives</t>
  </si>
  <si>
    <t>- remboursement en capital ONNI structures collectives</t>
  </si>
  <si>
    <t>CRD des investissements</t>
  </si>
  <si>
    <t>A6 - Capital restant dû des emprunts non locatifs</t>
  </si>
  <si>
    <t>CRD des emprunts de structure et non affectés</t>
  </si>
  <si>
    <t>- remboursement en capital</t>
  </si>
  <si>
    <t>A6 -  Amortissements Courus Non Echus des emprunts logements et structures collectives</t>
  </si>
  <si>
    <t>ACNE du patrimoine de référence</t>
  </si>
  <si>
    <t>ACNE - Emprunts des DI logts</t>
  </si>
  <si>
    <t>ACNE - Emprunts des DINI logts</t>
  </si>
  <si>
    <t>ACNE - Emprunts des DI structures collectives</t>
  </si>
  <si>
    <t>ACNE - Emprunts des TII logts</t>
  </si>
  <si>
    <t>ACNE - Emprunts des TINI logts</t>
  </si>
  <si>
    <t>ACNE - Emprunts des RC logts</t>
  </si>
  <si>
    <t>ACNE - Emprunts des TII structures collectives</t>
  </si>
  <si>
    <t>ACNE - Emprunts des TINI structures collectives</t>
  </si>
  <si>
    <t>ACNE - Emprunts des RC structures collectives</t>
  </si>
  <si>
    <t>ACNE - Emprunts ONI logements</t>
  </si>
  <si>
    <t>ACNE - Emprunts ONNI logements</t>
  </si>
  <si>
    <t>ACNE - Emprunts ONI structures collectives</t>
  </si>
  <si>
    <t>ACNE - Emprunts ONNI structures collectives</t>
  </si>
  <si>
    <t>Total des ACNE en fin d'exercice</t>
  </si>
  <si>
    <t>Impact sur le potentiel financier de la variation des ACNE (*)</t>
  </si>
  <si>
    <t>(*) Reclassement des ACNE en ressources court terme</t>
  </si>
  <si>
    <t>A6 -  Intérêts Courus Non Echus des emprunts logements et structures collectives</t>
  </si>
  <si>
    <t>ICNE du patrimoine de référence</t>
  </si>
  <si>
    <t xml:space="preserve">ICNE - Emprunts des DI logts </t>
  </si>
  <si>
    <t>ICNE - Emprunts des DNI logts</t>
  </si>
  <si>
    <t>ICNE - Emprunts des DI structures collectives</t>
  </si>
  <si>
    <t>ICNE - Emprunts des TII logts</t>
  </si>
  <si>
    <t>ICNE - Emprunts des TINI logts</t>
  </si>
  <si>
    <t>ICNE - Emprunts des RC logts</t>
  </si>
  <si>
    <t>ICNE - Emprunts des TII structures collectives</t>
  </si>
  <si>
    <t>ICNE - Emprunts des TINI structures collectives</t>
  </si>
  <si>
    <t>ICNE - Emprunts des RC structures collectives</t>
  </si>
  <si>
    <t>ICNE - Emprunts ONI logements</t>
  </si>
  <si>
    <t>ICNE - Emprunts ONNI logements</t>
  </si>
  <si>
    <t>ICNE - Emprunts ONI structures collectives</t>
  </si>
  <si>
    <t>ICNE - Emprunts ONNI structures collectives</t>
  </si>
  <si>
    <t>ICNE - Total des nouveaux emprunts</t>
  </si>
  <si>
    <t>Total des ICNE</t>
  </si>
  <si>
    <t>Solde des ICNE et des ACNE au 31/12</t>
  </si>
  <si>
    <r>
      <t xml:space="preserve">Les onglets </t>
    </r>
    <r>
      <rPr>
        <b/>
        <sz val="11"/>
        <color rgb="FF0070C0"/>
        <rFont val="Calibri"/>
        <family val="2"/>
      </rPr>
      <t>bleus</t>
    </r>
    <r>
      <rPr>
        <sz val="11"/>
        <color rgb="FF000000"/>
        <rFont val="Calibri"/>
        <family val="2"/>
      </rPr>
      <t xml:space="preserve"> (Produits - Charges, C, D1.1, D1.2 et D1.3) sont à remplir obligatoirement. Les autres (A6, A7 et A8) sont facultatifs,</t>
    </r>
  </si>
  <si>
    <t>2034 à 2073</t>
  </si>
  <si>
    <t>Pour rappel : taux préconisés par la FOPH pour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</si>
</sst>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15" x14ac:knownFonts="1">
    <font>
      <sz val="11"/>
      <color rgb="FF000000"/>
      <name val="Calibri"/>
    </font>
    <font>
      <b/>
      <sz val="20"/>
      <color rgb="FF000000"/>
      <name val="Calibri"/>
    </font>
    <font>
      <i/>
      <sz val="11"/>
      <color rgb="FF66B0F0"/>
      <name val="Calibri"/>
    </font>
    <font>
      <b/>
      <sz val="11"/>
      <color rgb="FF000000"/>
      <name val="Calibri"/>
    </font>
    <font>
      <b/>
      <i/>
      <sz val="11"/>
      <color rgb="FF000000"/>
      <name val="Calibri"/>
    </font>
    <font>
      <b/>
      <sz val="16"/>
      <color rgb="FF000000"/>
      <name val="Calibri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66B0F0"/>
      <name val="Calibri"/>
      <family val="2"/>
    </font>
    <font>
      <b/>
      <i/>
      <sz val="11"/>
      <color rgb="FF66B0F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11"/>
      <color indexed="8"/>
      <name val="Calibri"/>
      <family val="2"/>
    </font>
    <font>
      <b/>
      <sz val="11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60">
    <xf numFmtId="164" fontId="0" fillId="0" borderId="0" xfId="0" applyNumberFormat="1"/>
    <xf numFmtId="164" fontId="1" fillId="0" borderId="0" xfId="0" applyNumberFormat="1" applyFont="1"/>
    <xf numFmtId="164" fontId="3" fillId="0" borderId="0" xfId="0" applyNumberFormat="1" applyFont="1"/>
    <xf numFmtId="164" fontId="3" fillId="2" borderId="1" xfId="0" applyNumberFormat="1" applyFont="1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3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5" fillId="0" borderId="0" xfId="0" applyNumberFormat="1" applyFont="1"/>
    <xf numFmtId="164" fontId="2" fillId="0" borderId="1" xfId="0" applyNumberFormat="1" applyFont="1" applyBorder="1" applyAlignment="1">
      <alignment horizontal="right"/>
    </xf>
    <xf numFmtId="10" fontId="2" fillId="0" borderId="1" xfId="0" applyNumberFormat="1" applyFont="1" applyBorder="1" applyAlignment="1">
      <alignment horizontal="right"/>
    </xf>
    <xf numFmtId="10" fontId="2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164" fontId="6" fillId="2" borderId="1" xfId="0" applyNumberFormat="1" applyFont="1" applyFill="1" applyBorder="1"/>
    <xf numFmtId="164" fontId="7" fillId="0" borderId="1" xfId="0" applyNumberFormat="1" applyFont="1" applyBorder="1"/>
    <xf numFmtId="0" fontId="3" fillId="0" borderId="1" xfId="0" applyFont="1" applyBorder="1" applyAlignment="1">
      <alignment horizontal="center"/>
    </xf>
    <xf numFmtId="164" fontId="0" fillId="3" borderId="1" xfId="0" applyNumberForma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4" fillId="3" borderId="1" xfId="0" applyNumberFormat="1" applyFont="1" applyFill="1" applyBorder="1" applyAlignment="1" applyProtection="1">
      <alignment horizontal="right"/>
      <protection locked="0"/>
    </xf>
    <xf numFmtId="164" fontId="3" fillId="4" borderId="1" xfId="0" applyNumberFormat="1" applyFont="1" applyFill="1" applyBorder="1" applyProtection="1">
      <protection locked="0"/>
    </xf>
    <xf numFmtId="164" fontId="10" fillId="0" borderId="0" xfId="1" applyNumberFormat="1"/>
    <xf numFmtId="164" fontId="10" fillId="0" borderId="1" xfId="1" applyNumberFormat="1" applyBorder="1"/>
    <xf numFmtId="164" fontId="11" fillId="2" borderId="1" xfId="1" applyNumberFormat="1" applyFont="1" applyFill="1" applyBorder="1"/>
    <xf numFmtId="164" fontId="11" fillId="0" borderId="1" xfId="1" applyNumberFormat="1" applyFont="1" applyBorder="1"/>
    <xf numFmtId="164" fontId="10" fillId="2" borderId="1" xfId="1" applyNumberFormat="1" applyFill="1" applyBorder="1"/>
    <xf numFmtId="164" fontId="11" fillId="0" borderId="0" xfId="1" applyNumberFormat="1" applyFont="1"/>
    <xf numFmtId="10" fontId="8" fillId="0" borderId="1" xfId="1" applyNumberFormat="1" applyFont="1" applyBorder="1"/>
    <xf numFmtId="164" fontId="8" fillId="0" borderId="1" xfId="1" applyNumberFormat="1" applyFont="1" applyBorder="1"/>
    <xf numFmtId="164" fontId="7" fillId="0" borderId="1" xfId="1" applyNumberFormat="1" applyFont="1" applyBorder="1" applyAlignment="1">
      <alignment horizontal="right"/>
    </xf>
    <xf numFmtId="164" fontId="12" fillId="0" borderId="0" xfId="1" applyNumberFormat="1" applyFont="1"/>
    <xf numFmtId="1" fontId="11" fillId="0" borderId="1" xfId="1" applyNumberFormat="1" applyFont="1" applyBorder="1"/>
    <xf numFmtId="4" fontId="9" fillId="0" borderId="1" xfId="1" applyNumberFormat="1" applyFont="1" applyBorder="1" applyAlignment="1">
      <alignment horizontal="right"/>
    </xf>
    <xf numFmtId="4" fontId="8" fillId="0" borderId="1" xfId="1" applyNumberFormat="1" applyFont="1" applyBorder="1" applyAlignment="1">
      <alignment horizontal="right"/>
    </xf>
    <xf numFmtId="4" fontId="9" fillId="2" borderId="1" xfId="1" applyNumberFormat="1" applyFont="1" applyFill="1" applyBorder="1" applyAlignment="1">
      <alignment horizontal="right"/>
    </xf>
    <xf numFmtId="10" fontId="9" fillId="0" borderId="1" xfId="1" applyNumberFormat="1" applyFont="1" applyBorder="1" applyAlignment="1">
      <alignment horizontal="right"/>
    </xf>
    <xf numFmtId="10" fontId="8" fillId="0" borderId="1" xfId="1" applyNumberFormat="1" applyFont="1" applyBorder="1" applyAlignment="1">
      <alignment horizontal="right"/>
    </xf>
    <xf numFmtId="164" fontId="11" fillId="0" borderId="1" xfId="1" applyNumberFormat="1" applyFont="1" applyBorder="1" applyAlignment="1">
      <alignment horizontal="right"/>
    </xf>
    <xf numFmtId="164" fontId="10" fillId="0" borderId="1" xfId="1" applyNumberFormat="1" applyBorder="1" applyAlignment="1">
      <alignment horizontal="right"/>
    </xf>
    <xf numFmtId="10" fontId="9" fillId="2" borderId="1" xfId="1" applyNumberFormat="1" applyFont="1" applyFill="1" applyBorder="1" applyAlignment="1">
      <alignment horizontal="right"/>
    </xf>
    <xf numFmtId="164" fontId="11" fillId="2" borderId="1" xfId="1" applyNumberFormat="1" applyFont="1" applyFill="1" applyBorder="1" applyAlignment="1">
      <alignment horizontal="right"/>
    </xf>
    <xf numFmtId="164" fontId="10" fillId="3" borderId="1" xfId="1" applyNumberFormat="1" applyFill="1" applyBorder="1" applyProtection="1">
      <protection locked="0"/>
    </xf>
    <xf numFmtId="164" fontId="11" fillId="0" borderId="1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4" fontId="10" fillId="0" borderId="1" xfId="1" applyNumberFormat="1" applyBorder="1" applyProtection="1">
      <protection locked="0"/>
    </xf>
    <xf numFmtId="4" fontId="10" fillId="3" borderId="1" xfId="1" applyNumberFormat="1" applyFill="1" applyBorder="1" applyProtection="1">
      <protection locked="0"/>
    </xf>
    <xf numFmtId="1" fontId="11" fillId="0" borderId="1" xfId="1" applyNumberFormat="1" applyFont="1" applyBorder="1" applyAlignment="1">
      <alignment horizontal="center"/>
    </xf>
    <xf numFmtId="164" fontId="13" fillId="0" borderId="1" xfId="1" applyNumberFormat="1" applyFont="1" applyBorder="1"/>
    <xf numFmtId="164" fontId="10" fillId="0" borderId="2" xfId="1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10" fillId="0" borderId="0" xfId="0" applyNumberFormat="1" applyFont="1"/>
    <xf numFmtId="164" fontId="10" fillId="3" borderId="0" xfId="0" applyNumberFormat="1" applyFont="1" applyFill="1"/>
    <xf numFmtId="164" fontId="0" fillId="3" borderId="0" xfId="0" applyNumberFormat="1" applyFill="1"/>
    <xf numFmtId="4" fontId="10" fillId="0" borderId="1" xfId="1" applyNumberFormat="1" applyBorder="1"/>
    <xf numFmtId="1" fontId="3" fillId="0" borderId="1" xfId="0" applyNumberFormat="1" applyFont="1" applyBorder="1"/>
    <xf numFmtId="164" fontId="11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164" fontId="11" fillId="4" borderId="1" xfId="1" applyNumberFormat="1" applyFont="1" applyFill="1" applyBorder="1" applyProtection="1">
      <protection locked="0"/>
    </xf>
  </cellXfs>
  <cellStyles count="2">
    <cellStyle name="Normal" xfId="0" builtinId="0"/>
    <cellStyle name="Normal 2" xfId="1" xr:uid="{B3C454B1-0AE5-4542-8354-35A8FB87D950}"/>
  </cellStyles>
  <dxfs count="0"/>
  <tableStyles count="0" defaultTableStyle="Table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Plan de financement démolitions logements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'D1.1'!$B$270</c:f>
              <c:strCache>
                <c:ptCount val="1"/>
              </c:strCache>
            </c:strRef>
          </c:tx>
          <c:spPr>
            <a:ln/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'D1.1'!$A$271:$A$273</c:f>
              <c:numCache>
                <c:formatCode>#\ ###\ ##0</c:formatCode>
                <c:ptCount val="3"/>
              </c:numCache>
            </c:numRef>
          </c:cat>
          <c:val>
            <c:numRef>
              <c:f>'D1.1'!$G$271:$G$273</c:f>
              <c:numCache>
                <c:formatCode>#\ ###\ 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4ECE-4A89-A94D-EEDB6686C9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Rythme des investissements Démolitions logements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'D1.1'!$A$271</c:f>
              <c:strCache>
                <c:ptCount val="1"/>
              </c:strCache>
            </c:strRef>
          </c:tx>
          <c:spPr>
            <a:ln/>
          </c:spPr>
          <c:invertIfNegative val="0"/>
          <c:cat>
            <c:numRef>
              <c:f>'D1.1'!$B$253:$L$253</c:f>
              <c:numCache>
                <c:formatCode>#\ ###\ ##0</c:formatCode>
                <c:ptCount val="11"/>
              </c:numCache>
            </c:numRef>
          </c:cat>
          <c:val>
            <c:numRef>
              <c:f>'D1.1'!$B$265:$L$265</c:f>
              <c:numCache>
                <c:formatCode>#\ ###\ ##0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FD02-49EF-85B1-92E79308AB77}"/>
            </c:ext>
          </c:extLst>
        </c:ser>
        <c:ser>
          <c:idx val="1"/>
          <c:order val="1"/>
          <c:tx>
            <c:strRef>
              <c:f>'D1.1'!$A$272</c:f>
              <c:strCache>
                <c:ptCount val="1"/>
              </c:strCache>
            </c:strRef>
          </c:tx>
          <c:spPr>
            <a:ln/>
          </c:spPr>
          <c:invertIfNegative val="0"/>
          <c:val>
            <c:numRef>
              <c:f>'D1.1'!$B$266:$L$266</c:f>
              <c:numCache>
                <c:formatCode>#\ ###\ ##0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FD02-49EF-85B1-92E79308AB77}"/>
            </c:ext>
          </c:extLst>
        </c:ser>
        <c:ser>
          <c:idx val="2"/>
          <c:order val="2"/>
          <c:tx>
            <c:strRef>
              <c:f>'D1.1'!$A$273</c:f>
              <c:strCache>
                <c:ptCount val="1"/>
              </c:strCache>
            </c:strRef>
          </c:tx>
          <c:spPr>
            <a:ln/>
          </c:spPr>
          <c:invertIfNegative val="0"/>
          <c:val>
            <c:numRef>
              <c:f>'D1.1'!$B$267:$L$267</c:f>
              <c:numCache>
                <c:formatCode>#\ ###\ ##0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FD02-49EF-85B1-92E79308A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numFmt formatCode="#\ ###\ ##0" sourceLinked="1"/>
        <c:majorTickMark val="none"/>
        <c:minorTickMark val="none"/>
        <c:tickLblPos val="low"/>
        <c:crossAx val="110444544"/>
        <c:crosses val="autoZero"/>
        <c:auto val="1"/>
        <c:lblAlgn val="ctr"/>
        <c:lblOffset val="100"/>
        <c:noMultiLvlLbl val="0"/>
      </c:catAx>
      <c:valAx>
        <c:axId val="110444544"/>
        <c:scaling>
          <c:orientation val="minMax"/>
        </c:scaling>
        <c:delete val="0"/>
        <c:axPos val="l"/>
        <c:numFmt formatCode="#\ ###\ ##0" sourceLinked="1"/>
        <c:majorTickMark val="none"/>
        <c:minorTickMark val="none"/>
        <c:tickLblPos val="low"/>
        <c:spPr>
          <a:ln/>
        </c:spPr>
        <c:crossAx val="110438656"/>
        <c:crosses val="autoZero"/>
        <c:crossBetween val="between"/>
      </c:valAx>
    </c:plotArea>
    <c:legend>
      <c:legendPos val="b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Plan de financement démolitions logements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'D1.2'!$B$270</c:f>
              <c:strCache>
                <c:ptCount val="1"/>
              </c:strCache>
            </c:strRef>
          </c:tx>
          <c:spPr>
            <a:ln/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'D1.2'!$A$271:$A$273</c:f>
              <c:numCache>
                <c:formatCode>#\ ###\ ##0</c:formatCode>
                <c:ptCount val="3"/>
              </c:numCache>
            </c:numRef>
          </c:cat>
          <c:val>
            <c:numRef>
              <c:f>'D1.2'!$G$271:$G$273</c:f>
              <c:numCache>
                <c:formatCode>#\ ###\ 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FB1D-4408-9B57-9AD9199D829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Rythme des investissements Démolitions logements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'D1.2'!$A$271</c:f>
              <c:strCache>
                <c:ptCount val="1"/>
              </c:strCache>
            </c:strRef>
          </c:tx>
          <c:spPr>
            <a:ln/>
          </c:spPr>
          <c:invertIfNegative val="0"/>
          <c:cat>
            <c:numRef>
              <c:f>'D1.2'!$B$253:$L$253</c:f>
              <c:numCache>
                <c:formatCode>#\ ###\ ##0</c:formatCode>
                <c:ptCount val="11"/>
              </c:numCache>
            </c:numRef>
          </c:cat>
          <c:val>
            <c:numRef>
              <c:f>'D1.2'!$B$265:$L$265</c:f>
              <c:numCache>
                <c:formatCode>#\ ###\ ##0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D9D7-4FA4-BCF0-B8F1E8C27DFC}"/>
            </c:ext>
          </c:extLst>
        </c:ser>
        <c:ser>
          <c:idx val="1"/>
          <c:order val="1"/>
          <c:tx>
            <c:strRef>
              <c:f>'D1.2'!$A$272</c:f>
              <c:strCache>
                <c:ptCount val="1"/>
              </c:strCache>
            </c:strRef>
          </c:tx>
          <c:spPr>
            <a:ln/>
          </c:spPr>
          <c:invertIfNegative val="0"/>
          <c:val>
            <c:numRef>
              <c:f>'D1.2'!$B$266:$L$266</c:f>
              <c:numCache>
                <c:formatCode>#\ ###\ ##0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D9D7-4FA4-BCF0-B8F1E8C27DFC}"/>
            </c:ext>
          </c:extLst>
        </c:ser>
        <c:ser>
          <c:idx val="2"/>
          <c:order val="2"/>
          <c:tx>
            <c:strRef>
              <c:f>'D1.2'!$A$273</c:f>
              <c:strCache>
                <c:ptCount val="1"/>
              </c:strCache>
            </c:strRef>
          </c:tx>
          <c:spPr>
            <a:ln/>
          </c:spPr>
          <c:invertIfNegative val="0"/>
          <c:val>
            <c:numRef>
              <c:f>'D1.2'!$B$267:$L$267</c:f>
              <c:numCache>
                <c:formatCode>#\ ###\ ##0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D9D7-4FA4-BCF0-B8F1E8C27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numFmt formatCode="#\ ###\ ##0" sourceLinked="1"/>
        <c:majorTickMark val="none"/>
        <c:minorTickMark val="none"/>
        <c:tickLblPos val="low"/>
        <c:crossAx val="110444544"/>
        <c:crosses val="autoZero"/>
        <c:auto val="1"/>
        <c:lblAlgn val="ctr"/>
        <c:lblOffset val="100"/>
        <c:noMultiLvlLbl val="0"/>
      </c:catAx>
      <c:valAx>
        <c:axId val="110444544"/>
        <c:scaling>
          <c:orientation val="minMax"/>
        </c:scaling>
        <c:delete val="0"/>
        <c:axPos val="l"/>
        <c:numFmt formatCode="#\ ###\ ##0" sourceLinked="1"/>
        <c:majorTickMark val="none"/>
        <c:minorTickMark val="none"/>
        <c:tickLblPos val="low"/>
        <c:spPr>
          <a:ln/>
        </c:spPr>
        <c:crossAx val="110438656"/>
        <c:crosses val="autoZero"/>
        <c:crossBetween val="between"/>
      </c:valAx>
    </c:plotArea>
    <c:legend>
      <c:legendPos val="b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Plan de financement démolitions logements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'D1.1'!$B$270</c:f>
              <c:strCache>
                <c:ptCount val="1"/>
              </c:strCache>
            </c:strRef>
          </c:tx>
          <c:spPr>
            <a:ln/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'D1.1'!$A$271:$A$273</c:f>
              <c:numCache>
                <c:formatCode>#\ ###\ ##0</c:formatCode>
                <c:ptCount val="3"/>
              </c:numCache>
            </c:numRef>
          </c:cat>
          <c:val>
            <c:numRef>
              <c:f>'D1.1'!$G$271:$G$273</c:f>
              <c:numCache>
                <c:formatCode>#\ ###\ 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AA4A-4EB2-9B2C-6C34FE88457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Rythme des investissements Démolitions logements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'D1.1'!$A$271</c:f>
              <c:strCache>
                <c:ptCount val="1"/>
              </c:strCache>
            </c:strRef>
          </c:tx>
          <c:spPr>
            <a:ln/>
          </c:spPr>
          <c:invertIfNegative val="0"/>
          <c:cat>
            <c:numRef>
              <c:f>'D1.1'!$B$253:$L$253</c:f>
              <c:numCache>
                <c:formatCode>#\ ###\ ##0</c:formatCode>
                <c:ptCount val="11"/>
              </c:numCache>
            </c:numRef>
          </c:cat>
          <c:val>
            <c:numRef>
              <c:f>'D1.1'!$B$265:$L$265</c:f>
              <c:numCache>
                <c:formatCode>#\ ###\ ##0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64AC-435A-A51F-C8C0A232DD1A}"/>
            </c:ext>
          </c:extLst>
        </c:ser>
        <c:ser>
          <c:idx val="1"/>
          <c:order val="1"/>
          <c:tx>
            <c:strRef>
              <c:f>'D1.1'!$A$272</c:f>
              <c:strCache>
                <c:ptCount val="1"/>
              </c:strCache>
            </c:strRef>
          </c:tx>
          <c:spPr>
            <a:ln/>
          </c:spPr>
          <c:invertIfNegative val="0"/>
          <c:val>
            <c:numRef>
              <c:f>'D1.1'!$B$266:$L$266</c:f>
              <c:numCache>
                <c:formatCode>#\ ###\ ##0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64AC-435A-A51F-C8C0A232DD1A}"/>
            </c:ext>
          </c:extLst>
        </c:ser>
        <c:ser>
          <c:idx val="2"/>
          <c:order val="2"/>
          <c:tx>
            <c:strRef>
              <c:f>'D1.1'!$A$273</c:f>
              <c:strCache>
                <c:ptCount val="1"/>
              </c:strCache>
            </c:strRef>
          </c:tx>
          <c:spPr>
            <a:ln/>
          </c:spPr>
          <c:invertIfNegative val="0"/>
          <c:val>
            <c:numRef>
              <c:f>'D1.1'!$B$267:$L$267</c:f>
              <c:numCache>
                <c:formatCode>#\ ###\ ##0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64AC-435A-A51F-C8C0A232D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numFmt formatCode="#\ ###\ ##0" sourceLinked="1"/>
        <c:majorTickMark val="none"/>
        <c:minorTickMark val="none"/>
        <c:tickLblPos val="low"/>
        <c:crossAx val="110444544"/>
        <c:crosses val="autoZero"/>
        <c:auto val="1"/>
        <c:lblAlgn val="ctr"/>
        <c:lblOffset val="100"/>
        <c:noMultiLvlLbl val="0"/>
      </c:catAx>
      <c:valAx>
        <c:axId val="110444544"/>
        <c:scaling>
          <c:orientation val="minMax"/>
        </c:scaling>
        <c:delete val="0"/>
        <c:axPos val="l"/>
        <c:numFmt formatCode="#\ ###\ ##0" sourceLinked="1"/>
        <c:majorTickMark val="none"/>
        <c:minorTickMark val="none"/>
        <c:tickLblPos val="low"/>
        <c:spPr>
          <a:ln/>
        </c:spPr>
        <c:crossAx val="110438656"/>
        <c:crosses val="autoZero"/>
        <c:crossBetween val="between"/>
      </c:valAx>
    </c:plotArea>
    <c:legend>
      <c:legendPos val="b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3</xdr:row>
      <xdr:rowOff>19049</xdr:rowOff>
    </xdr:from>
    <xdr:to>
      <xdr:col>13</xdr:col>
      <xdr:colOff>180975</xdr:colOff>
      <xdr:row>6</xdr:row>
      <xdr:rowOff>9524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6DC2E13D-013E-CEBA-E4BC-09FB87E42744}"/>
            </a:ext>
          </a:extLst>
        </xdr:cNvPr>
        <xdr:cNvSpPr/>
      </xdr:nvSpPr>
      <xdr:spPr>
        <a:xfrm>
          <a:off x="11296650" y="904874"/>
          <a:ext cx="142875" cy="561975"/>
        </a:xfrm>
        <a:prstGeom prst="rightBrac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313</xdr:row>
      <xdr:rowOff>0</xdr:rowOff>
    </xdr:from>
    <xdr:to>
      <xdr:col>4</xdr:col>
      <xdr:colOff>95250</xdr:colOff>
      <xdr:row>330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77AF57-F53E-4663-954E-DCECA47D4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313</xdr:row>
      <xdr:rowOff>0</xdr:rowOff>
    </xdr:from>
    <xdr:to>
      <xdr:col>11</xdr:col>
      <xdr:colOff>95250</xdr:colOff>
      <xdr:row>330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6401968-6997-499C-B27B-2B57C2E0F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313</xdr:row>
      <xdr:rowOff>0</xdr:rowOff>
    </xdr:from>
    <xdr:to>
      <xdr:col>4</xdr:col>
      <xdr:colOff>95250</xdr:colOff>
      <xdr:row>330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B93209-868F-4931-80EB-4FC351DF8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313</xdr:row>
      <xdr:rowOff>0</xdr:rowOff>
    </xdr:from>
    <xdr:to>
      <xdr:col>11</xdr:col>
      <xdr:colOff>95250</xdr:colOff>
      <xdr:row>330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9D7F609-2706-46CC-9B0C-8666F5096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313</xdr:row>
      <xdr:rowOff>0</xdr:rowOff>
    </xdr:from>
    <xdr:to>
      <xdr:col>4</xdr:col>
      <xdr:colOff>95250</xdr:colOff>
      <xdr:row>330</xdr:row>
      <xdr:rowOff>95250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3323692-78FF-4E9D-A18F-B92BF5EB1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313</xdr:row>
      <xdr:rowOff>0</xdr:rowOff>
    </xdr:from>
    <xdr:to>
      <xdr:col>11</xdr:col>
      <xdr:colOff>95250</xdr:colOff>
      <xdr:row>330</xdr:row>
      <xdr:rowOff>95250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E61242B8-2856-4934-921C-DF00A33BD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7808-76E4-4DEF-BA16-6934210A7F17}">
  <dimension ref="A2:F4"/>
  <sheetViews>
    <sheetView workbookViewId="0"/>
  </sheetViews>
  <sheetFormatPr baseColWidth="10" defaultRowHeight="15" x14ac:dyDescent="0.25"/>
  <cols>
    <col min="1" max="1" width="2.5703125" bestFit="1" customWidth="1"/>
  </cols>
  <sheetData>
    <row r="2" spans="1:6" x14ac:dyDescent="0.25">
      <c r="A2" s="52" t="s">
        <v>256</v>
      </c>
      <c r="B2" s="52" t="s">
        <v>378</v>
      </c>
    </row>
    <row r="3" spans="1:6" x14ac:dyDescent="0.25">
      <c r="A3" s="52" t="s">
        <v>257</v>
      </c>
      <c r="B3" s="52" t="s">
        <v>258</v>
      </c>
    </row>
    <row r="4" spans="1:6" x14ac:dyDescent="0.25">
      <c r="A4" s="52" t="s">
        <v>259</v>
      </c>
      <c r="B4" s="53" t="s">
        <v>260</v>
      </c>
      <c r="C4" s="54"/>
      <c r="D4" s="54"/>
      <c r="E4" s="54"/>
      <c r="F4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FD539-D470-4F82-BCBA-4FF89AB6066D}">
  <sheetPr>
    <tabColor rgb="FF0070C0"/>
  </sheetPr>
  <dimension ref="A1:N83"/>
  <sheetViews>
    <sheetView tabSelected="1" workbookViewId="0">
      <pane xSplit="1" ySplit="3" topLeftCell="B4" activePane="bottomRight" state="frozen"/>
      <selection activeCell="B78" sqref="B78:M80"/>
      <selection pane="topRight" activeCell="B78" sqref="B78:M80"/>
      <selection pane="bottomLeft" activeCell="B78" sqref="B78:M80"/>
      <selection pane="bottomRight"/>
    </sheetView>
  </sheetViews>
  <sheetFormatPr baseColWidth="10" defaultColWidth="9.140625" defaultRowHeight="15" x14ac:dyDescent="0.25"/>
  <cols>
    <col min="1" max="1" width="50" style="22" customWidth="1"/>
    <col min="2" max="16384" width="9.140625" style="22"/>
  </cols>
  <sheetData>
    <row r="1" spans="1:14" ht="39.950000000000003" customHeight="1" x14ac:dyDescent="0.4">
      <c r="A1" s="31" t="s">
        <v>0</v>
      </c>
    </row>
    <row r="2" spans="1:14" x14ac:dyDescent="0.25">
      <c r="B2" s="27" t="s">
        <v>1</v>
      </c>
    </row>
    <row r="3" spans="1:14" x14ac:dyDescent="0.25">
      <c r="A3" s="25" t="s">
        <v>2</v>
      </c>
      <c r="B3" s="44">
        <v>2024</v>
      </c>
      <c r="C3" s="44">
        <f>+B3+1</f>
        <v>2025</v>
      </c>
      <c r="D3" s="44">
        <f t="shared" ref="D3:L3" si="0">+C3+1</f>
        <v>2026</v>
      </c>
      <c r="E3" s="44">
        <f t="shared" si="0"/>
        <v>2027</v>
      </c>
      <c r="F3" s="44">
        <f t="shared" si="0"/>
        <v>2028</v>
      </c>
      <c r="G3" s="44">
        <f t="shared" si="0"/>
        <v>2029</v>
      </c>
      <c r="H3" s="44">
        <f t="shared" si="0"/>
        <v>2030</v>
      </c>
      <c r="I3" s="44">
        <f t="shared" si="0"/>
        <v>2031</v>
      </c>
      <c r="J3" s="44">
        <f t="shared" si="0"/>
        <v>2032</v>
      </c>
      <c r="K3" s="44">
        <f t="shared" si="0"/>
        <v>2033</v>
      </c>
      <c r="L3" s="44">
        <f t="shared" si="0"/>
        <v>2034</v>
      </c>
      <c r="M3" s="43" t="s">
        <v>3</v>
      </c>
    </row>
    <row r="4" spans="1:14" x14ac:dyDescent="0.25">
      <c r="A4" s="23" t="s">
        <v>4</v>
      </c>
      <c r="B4" s="26"/>
      <c r="C4" s="23">
        <f>+'C'!C20+'C'!C73</f>
        <v>0</v>
      </c>
      <c r="D4" s="23">
        <f>+'C'!D20+'C'!D73</f>
        <v>0</v>
      </c>
      <c r="E4" s="23">
        <f>+'C'!E20+'C'!E73</f>
        <v>0</v>
      </c>
      <c r="F4" s="23">
        <f>+'C'!F20+'C'!F73</f>
        <v>0</v>
      </c>
      <c r="G4" s="23">
        <f>+'C'!G20+'C'!G73</f>
        <v>0</v>
      </c>
      <c r="H4" s="23">
        <f>+'C'!H20+'C'!H73</f>
        <v>0</v>
      </c>
      <c r="I4" s="23">
        <f>+'C'!I20+'C'!I73</f>
        <v>0</v>
      </c>
      <c r="J4" s="23">
        <f>+'C'!J20+'C'!J73</f>
        <v>0</v>
      </c>
      <c r="K4" s="23">
        <f>+'C'!K20+'C'!K73</f>
        <v>0</v>
      </c>
      <c r="L4" s="23">
        <f>+'C'!L20+'C'!L73</f>
        <v>0</v>
      </c>
      <c r="M4" s="25">
        <f>SUM(C4:L4)</f>
        <v>0</v>
      </c>
    </row>
    <row r="5" spans="1:14" x14ac:dyDescent="0.25">
      <c r="A5" s="23" t="s">
        <v>5</v>
      </c>
      <c r="B5" s="26"/>
      <c r="C5" s="23">
        <f>+'C'!C32+'C'!C96</f>
        <v>0</v>
      </c>
      <c r="D5" s="23">
        <f>+'C'!D32+'C'!D96</f>
        <v>0</v>
      </c>
      <c r="E5" s="23">
        <f>+'C'!E32+'C'!E96</f>
        <v>0</v>
      </c>
      <c r="F5" s="23">
        <f>+'C'!F32+'C'!F96</f>
        <v>0</v>
      </c>
      <c r="G5" s="23">
        <f>+'C'!G32+'C'!G96</f>
        <v>0</v>
      </c>
      <c r="H5" s="23">
        <f>+'C'!H32+'C'!H96</f>
        <v>0</v>
      </c>
      <c r="I5" s="23">
        <f>+'C'!I32+'C'!I96</f>
        <v>0</v>
      </c>
      <c r="J5" s="23">
        <f>+'C'!J32+'C'!J96</f>
        <v>0</v>
      </c>
      <c r="K5" s="23">
        <f>+'C'!K32+'C'!K96</f>
        <v>0</v>
      </c>
      <c r="L5" s="23">
        <f>+'C'!L32+'C'!L96</f>
        <v>0</v>
      </c>
      <c r="M5" s="25">
        <f>SUM(C5:L5)</f>
        <v>0</v>
      </c>
      <c r="N5" s="50" t="s">
        <v>255</v>
      </c>
    </row>
    <row r="6" spans="1:14" x14ac:dyDescent="0.25">
      <c r="A6" s="23" t="s">
        <v>6</v>
      </c>
      <c r="B6" s="26"/>
      <c r="C6" s="23">
        <f>+'C'!C34+'C'!C112</f>
        <v>0</v>
      </c>
      <c r="D6" s="23">
        <f>+'C'!D34+'C'!D112</f>
        <v>0</v>
      </c>
      <c r="E6" s="23">
        <f>+'C'!E34+'C'!E112</f>
        <v>0</v>
      </c>
      <c r="F6" s="23">
        <f>+'C'!F34+'C'!F112</f>
        <v>0</v>
      </c>
      <c r="G6" s="23">
        <f>+'C'!G34+'C'!G112</f>
        <v>0</v>
      </c>
      <c r="H6" s="23">
        <f>+'C'!H34+'C'!H112</f>
        <v>0</v>
      </c>
      <c r="I6" s="23">
        <f>+'C'!I34+'C'!I112</f>
        <v>0</v>
      </c>
      <c r="J6" s="23">
        <f>+'C'!J34+'C'!J112</f>
        <v>0</v>
      </c>
      <c r="K6" s="23">
        <f>+'C'!K34+'C'!K112</f>
        <v>0</v>
      </c>
      <c r="L6" s="23">
        <f>+'C'!L34+'C'!L112</f>
        <v>0</v>
      </c>
      <c r="M6" s="25">
        <f>SUM(C6:L6)</f>
        <v>0</v>
      </c>
      <c r="N6" s="51"/>
    </row>
    <row r="7" spans="1:14" x14ac:dyDescent="0.25">
      <c r="A7" s="24" t="s">
        <v>7</v>
      </c>
      <c r="B7" s="24">
        <f>+'C'!B37+'C'!B115</f>
        <v>0</v>
      </c>
      <c r="C7" s="24">
        <f>SUM(B7,C4:C6)</f>
        <v>0</v>
      </c>
      <c r="D7" s="24">
        <f t="shared" ref="D7:L7" si="1">SUM(C7,D4:D6)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>SUM(B7,M4:M6)</f>
        <v>0</v>
      </c>
    </row>
    <row r="8" spans="1:14" x14ac:dyDescent="0.25">
      <c r="M8" s="27"/>
    </row>
    <row r="9" spans="1:14" x14ac:dyDescent="0.25">
      <c r="A9" s="25" t="s">
        <v>8</v>
      </c>
      <c r="B9" s="44">
        <f>+B$3</f>
        <v>2024</v>
      </c>
      <c r="C9" s="44">
        <f>+B9+1</f>
        <v>2025</v>
      </c>
      <c r="D9" s="44">
        <f t="shared" ref="D9:L9" si="2">+C9+1</f>
        <v>2026</v>
      </c>
      <c r="E9" s="44">
        <f t="shared" si="2"/>
        <v>2027</v>
      </c>
      <c r="F9" s="44">
        <f t="shared" si="2"/>
        <v>2028</v>
      </c>
      <c r="G9" s="44">
        <f t="shared" si="2"/>
        <v>2029</v>
      </c>
      <c r="H9" s="44">
        <f t="shared" si="2"/>
        <v>2030</v>
      </c>
      <c r="I9" s="44">
        <f t="shared" si="2"/>
        <v>2031</v>
      </c>
      <c r="J9" s="44">
        <f t="shared" si="2"/>
        <v>2032</v>
      </c>
      <c r="K9" s="44">
        <f t="shared" si="2"/>
        <v>2033</v>
      </c>
      <c r="L9" s="44">
        <f t="shared" si="2"/>
        <v>2034</v>
      </c>
      <c r="M9" s="43" t="s">
        <v>3</v>
      </c>
    </row>
    <row r="10" spans="1:14" x14ac:dyDescent="0.25">
      <c r="A10" s="25" t="s">
        <v>9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25">
        <f t="shared" ref="M10:M42" si="3">SUM(C10:L10)</f>
        <v>0</v>
      </c>
    </row>
    <row r="11" spans="1:14" x14ac:dyDescent="0.25">
      <c r="A11" s="23" t="s">
        <v>10</v>
      </c>
      <c r="B11" s="26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25">
        <f t="shared" si="3"/>
        <v>0</v>
      </c>
    </row>
    <row r="12" spans="1:14" x14ac:dyDescent="0.25">
      <c r="A12" s="23" t="s">
        <v>11</v>
      </c>
      <c r="B12" s="26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25">
        <f t="shared" si="3"/>
        <v>0</v>
      </c>
    </row>
    <row r="13" spans="1:14" x14ac:dyDescent="0.25">
      <c r="A13" s="23" t="s">
        <v>12</v>
      </c>
      <c r="B13" s="26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25">
        <f t="shared" si="3"/>
        <v>0</v>
      </c>
    </row>
    <row r="14" spans="1:14" x14ac:dyDescent="0.25">
      <c r="A14" s="24" t="s">
        <v>47</v>
      </c>
      <c r="B14" s="24">
        <f t="shared" ref="B14:L14" si="4">SUM(B10:B13)</f>
        <v>0</v>
      </c>
      <c r="C14" s="24">
        <f t="shared" si="4"/>
        <v>0</v>
      </c>
      <c r="D14" s="24">
        <f t="shared" si="4"/>
        <v>0</v>
      </c>
      <c r="E14" s="24">
        <f t="shared" si="4"/>
        <v>0</v>
      </c>
      <c r="F14" s="24">
        <f t="shared" si="4"/>
        <v>0</v>
      </c>
      <c r="G14" s="24">
        <f t="shared" si="4"/>
        <v>0</v>
      </c>
      <c r="H14" s="24">
        <f t="shared" si="4"/>
        <v>0</v>
      </c>
      <c r="I14" s="24">
        <f t="shared" si="4"/>
        <v>0</v>
      </c>
      <c r="J14" s="24">
        <f t="shared" si="4"/>
        <v>0</v>
      </c>
      <c r="K14" s="24">
        <f t="shared" si="4"/>
        <v>0</v>
      </c>
      <c r="L14" s="24">
        <f t="shared" si="4"/>
        <v>0</v>
      </c>
      <c r="M14" s="24">
        <f t="shared" si="3"/>
        <v>0</v>
      </c>
    </row>
    <row r="15" spans="1:14" x14ac:dyDescent="0.25">
      <c r="A15" s="23" t="s">
        <v>13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25">
        <f t="shared" si="3"/>
        <v>0</v>
      </c>
    </row>
    <row r="16" spans="1:14" x14ac:dyDescent="0.25">
      <c r="A16" s="24" t="s">
        <v>48</v>
      </c>
      <c r="B16" s="24">
        <f t="shared" ref="B16:L16" si="5">B14+B15</f>
        <v>0</v>
      </c>
      <c r="C16" s="24">
        <f t="shared" si="5"/>
        <v>0</v>
      </c>
      <c r="D16" s="24">
        <f t="shared" si="5"/>
        <v>0</v>
      </c>
      <c r="E16" s="24">
        <f t="shared" si="5"/>
        <v>0</v>
      </c>
      <c r="F16" s="24">
        <f t="shared" si="5"/>
        <v>0</v>
      </c>
      <c r="G16" s="24">
        <f t="shared" si="5"/>
        <v>0</v>
      </c>
      <c r="H16" s="24">
        <f t="shared" si="5"/>
        <v>0</v>
      </c>
      <c r="I16" s="24">
        <f t="shared" si="5"/>
        <v>0</v>
      </c>
      <c r="J16" s="24">
        <f t="shared" si="5"/>
        <v>0</v>
      </c>
      <c r="K16" s="24">
        <f t="shared" si="5"/>
        <v>0</v>
      </c>
      <c r="L16" s="24">
        <f t="shared" si="5"/>
        <v>0</v>
      </c>
      <c r="M16" s="24">
        <f t="shared" si="3"/>
        <v>0</v>
      </c>
    </row>
    <row r="17" spans="1:13" x14ac:dyDescent="0.25">
      <c r="A17" s="23" t="s">
        <v>14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25">
        <f t="shared" si="3"/>
        <v>0</v>
      </c>
    </row>
    <row r="18" spans="1:13" x14ac:dyDescent="0.25">
      <c r="A18" s="24" t="s">
        <v>49</v>
      </c>
      <c r="B18" s="24">
        <f t="shared" ref="B18:L18" si="6">B16+B17</f>
        <v>0</v>
      </c>
      <c r="C18" s="24">
        <f t="shared" si="6"/>
        <v>0</v>
      </c>
      <c r="D18" s="24">
        <f t="shared" si="6"/>
        <v>0</v>
      </c>
      <c r="E18" s="24">
        <f t="shared" si="6"/>
        <v>0</v>
      </c>
      <c r="F18" s="24">
        <f t="shared" si="6"/>
        <v>0</v>
      </c>
      <c r="G18" s="24">
        <f t="shared" si="6"/>
        <v>0</v>
      </c>
      <c r="H18" s="24">
        <f t="shared" si="6"/>
        <v>0</v>
      </c>
      <c r="I18" s="24">
        <f t="shared" si="6"/>
        <v>0</v>
      </c>
      <c r="J18" s="24">
        <f t="shared" si="6"/>
        <v>0</v>
      </c>
      <c r="K18" s="24">
        <f t="shared" si="6"/>
        <v>0</v>
      </c>
      <c r="L18" s="24">
        <f t="shared" si="6"/>
        <v>0</v>
      </c>
      <c r="M18" s="24">
        <f t="shared" si="3"/>
        <v>0</v>
      </c>
    </row>
    <row r="19" spans="1:13" x14ac:dyDescent="0.25">
      <c r="A19" s="23" t="s">
        <v>15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25">
        <f t="shared" si="3"/>
        <v>0</v>
      </c>
    </row>
    <row r="20" spans="1:13" x14ac:dyDescent="0.25">
      <c r="A20" s="23" t="s">
        <v>16</v>
      </c>
      <c r="B20" s="26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25">
        <f t="shared" si="3"/>
        <v>0</v>
      </c>
    </row>
    <row r="21" spans="1:13" x14ac:dyDescent="0.25">
      <c r="A21" s="23" t="s">
        <v>17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25">
        <f t="shared" si="3"/>
        <v>0</v>
      </c>
    </row>
    <row r="22" spans="1:13" x14ac:dyDescent="0.25">
      <c r="A22" s="24" t="s">
        <v>50</v>
      </c>
      <c r="B22" s="24">
        <f t="shared" ref="B22:L22" si="7">SUM(B18:B21)</f>
        <v>0</v>
      </c>
      <c r="C22" s="24">
        <f t="shared" si="7"/>
        <v>0</v>
      </c>
      <c r="D22" s="24">
        <f t="shared" si="7"/>
        <v>0</v>
      </c>
      <c r="E22" s="24">
        <f t="shared" si="7"/>
        <v>0</v>
      </c>
      <c r="F22" s="24">
        <f t="shared" si="7"/>
        <v>0</v>
      </c>
      <c r="G22" s="24">
        <f t="shared" si="7"/>
        <v>0</v>
      </c>
      <c r="H22" s="24">
        <f t="shared" si="7"/>
        <v>0</v>
      </c>
      <c r="I22" s="24">
        <f t="shared" si="7"/>
        <v>0</v>
      </c>
      <c r="J22" s="24">
        <f t="shared" si="7"/>
        <v>0</v>
      </c>
      <c r="K22" s="24">
        <f t="shared" si="7"/>
        <v>0</v>
      </c>
      <c r="L22" s="24">
        <f t="shared" si="7"/>
        <v>0</v>
      </c>
      <c r="M22" s="24">
        <f t="shared" si="3"/>
        <v>0</v>
      </c>
    </row>
    <row r="23" spans="1:13" x14ac:dyDescent="0.25">
      <c r="A23" s="23" t="s">
        <v>18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25">
        <f t="shared" si="3"/>
        <v>0</v>
      </c>
    </row>
    <row r="24" spans="1:13" x14ac:dyDescent="0.25">
      <c r="A24" s="23" t="s">
        <v>19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25">
        <f t="shared" si="3"/>
        <v>0</v>
      </c>
    </row>
    <row r="25" spans="1:13" x14ac:dyDescent="0.25">
      <c r="A25" s="23" t="s">
        <v>20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25">
        <f t="shared" si="3"/>
        <v>0</v>
      </c>
    </row>
    <row r="26" spans="1:13" x14ac:dyDescent="0.25">
      <c r="A26" s="30" t="s">
        <v>51</v>
      </c>
      <c r="B26" s="30">
        <f t="shared" ref="B26:L26" si="8">SUM(B23:B25)</f>
        <v>0</v>
      </c>
      <c r="C26" s="30">
        <f t="shared" si="8"/>
        <v>0</v>
      </c>
      <c r="D26" s="30">
        <f t="shared" si="8"/>
        <v>0</v>
      </c>
      <c r="E26" s="30">
        <f t="shared" si="8"/>
        <v>0</v>
      </c>
      <c r="F26" s="30">
        <f t="shared" si="8"/>
        <v>0</v>
      </c>
      <c r="G26" s="30">
        <f t="shared" si="8"/>
        <v>0</v>
      </c>
      <c r="H26" s="30">
        <f t="shared" si="8"/>
        <v>0</v>
      </c>
      <c r="I26" s="30">
        <f t="shared" si="8"/>
        <v>0</v>
      </c>
      <c r="J26" s="30">
        <f t="shared" si="8"/>
        <v>0</v>
      </c>
      <c r="K26" s="30">
        <f t="shared" si="8"/>
        <v>0</v>
      </c>
      <c r="L26" s="30">
        <f t="shared" si="8"/>
        <v>0</v>
      </c>
      <c r="M26" s="30">
        <f t="shared" si="3"/>
        <v>0</v>
      </c>
    </row>
    <row r="27" spans="1:13" x14ac:dyDescent="0.25">
      <c r="A27" s="23" t="s">
        <v>21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25">
        <f t="shared" si="3"/>
        <v>0</v>
      </c>
    </row>
    <row r="28" spans="1:13" x14ac:dyDescent="0.25">
      <c r="A28" s="23" t="s">
        <v>22</v>
      </c>
      <c r="B28" s="26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25">
        <f t="shared" si="3"/>
        <v>0</v>
      </c>
    </row>
    <row r="29" spans="1:13" x14ac:dyDescent="0.25">
      <c r="A29" s="23" t="s">
        <v>23</v>
      </c>
      <c r="B29" s="2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25">
        <f t="shared" si="3"/>
        <v>0</v>
      </c>
    </row>
    <row r="30" spans="1:13" x14ac:dyDescent="0.25">
      <c r="A30" s="23" t="s">
        <v>24</v>
      </c>
      <c r="B30" s="26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25">
        <f t="shared" si="3"/>
        <v>0</v>
      </c>
    </row>
    <row r="31" spans="1:13" x14ac:dyDescent="0.25">
      <c r="A31" s="23" t="s">
        <v>25</v>
      </c>
      <c r="B31" s="2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25">
        <f t="shared" si="3"/>
        <v>0</v>
      </c>
    </row>
    <row r="32" spans="1:13" x14ac:dyDescent="0.25">
      <c r="A32" s="30" t="s">
        <v>52</v>
      </c>
      <c r="B32" s="30">
        <f t="shared" ref="B32:L32" si="9">SUM(B27:B31)</f>
        <v>0</v>
      </c>
      <c r="C32" s="30">
        <f t="shared" si="9"/>
        <v>0</v>
      </c>
      <c r="D32" s="30">
        <f t="shared" si="9"/>
        <v>0</v>
      </c>
      <c r="E32" s="30">
        <f t="shared" si="9"/>
        <v>0</v>
      </c>
      <c r="F32" s="30">
        <f t="shared" si="9"/>
        <v>0</v>
      </c>
      <c r="G32" s="30">
        <f t="shared" si="9"/>
        <v>0</v>
      </c>
      <c r="H32" s="30">
        <f t="shared" si="9"/>
        <v>0</v>
      </c>
      <c r="I32" s="30">
        <f t="shared" si="9"/>
        <v>0</v>
      </c>
      <c r="J32" s="30">
        <f t="shared" si="9"/>
        <v>0</v>
      </c>
      <c r="K32" s="30">
        <f t="shared" si="9"/>
        <v>0</v>
      </c>
      <c r="L32" s="30">
        <f t="shared" si="9"/>
        <v>0</v>
      </c>
      <c r="M32" s="30">
        <f t="shared" si="3"/>
        <v>0</v>
      </c>
    </row>
    <row r="33" spans="1:13" x14ac:dyDescent="0.25">
      <c r="A33" s="23" t="s">
        <v>26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25">
        <f t="shared" si="3"/>
        <v>0</v>
      </c>
    </row>
    <row r="34" spans="1:13" x14ac:dyDescent="0.25">
      <c r="A34" s="23" t="s">
        <v>27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25">
        <f t="shared" si="3"/>
        <v>0</v>
      </c>
    </row>
    <row r="35" spans="1:13" x14ac:dyDescent="0.25">
      <c r="A35" s="24" t="s">
        <v>53</v>
      </c>
      <c r="B35" s="24">
        <f t="shared" ref="B35:L35" si="10">B22+B26+SUM(B32:B34)</f>
        <v>0</v>
      </c>
      <c r="C35" s="24">
        <f t="shared" si="10"/>
        <v>0</v>
      </c>
      <c r="D35" s="24">
        <f t="shared" si="10"/>
        <v>0</v>
      </c>
      <c r="E35" s="24">
        <f t="shared" si="10"/>
        <v>0</v>
      </c>
      <c r="F35" s="24">
        <f t="shared" si="10"/>
        <v>0</v>
      </c>
      <c r="G35" s="24">
        <f t="shared" si="10"/>
        <v>0</v>
      </c>
      <c r="H35" s="24">
        <f t="shared" si="10"/>
        <v>0</v>
      </c>
      <c r="I35" s="24">
        <f t="shared" si="10"/>
        <v>0</v>
      </c>
      <c r="J35" s="24">
        <f t="shared" si="10"/>
        <v>0</v>
      </c>
      <c r="K35" s="24">
        <f t="shared" si="10"/>
        <v>0</v>
      </c>
      <c r="L35" s="24">
        <f t="shared" si="10"/>
        <v>0</v>
      </c>
      <c r="M35" s="24">
        <f t="shared" si="3"/>
        <v>0</v>
      </c>
    </row>
    <row r="36" spans="1:13" x14ac:dyDescent="0.25">
      <c r="A36" s="23" t="s">
        <v>28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25">
        <f t="shared" si="3"/>
        <v>0</v>
      </c>
    </row>
    <row r="37" spans="1:13" x14ac:dyDescent="0.25">
      <c r="A37" s="23" t="s">
        <v>29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25">
        <f t="shared" si="3"/>
        <v>0</v>
      </c>
    </row>
    <row r="38" spans="1:13" x14ac:dyDescent="0.25">
      <c r="A38" s="23" t="s">
        <v>30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25">
        <f t="shared" si="3"/>
        <v>0</v>
      </c>
    </row>
    <row r="39" spans="1:13" x14ac:dyDescent="0.25">
      <c r="A39" s="23" t="s">
        <v>31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25">
        <f t="shared" si="3"/>
        <v>0</v>
      </c>
    </row>
    <row r="40" spans="1:13" x14ac:dyDescent="0.25">
      <c r="A40" s="23" t="s">
        <v>32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25">
        <f t="shared" si="3"/>
        <v>0</v>
      </c>
    </row>
    <row r="41" spans="1:13" x14ac:dyDescent="0.25">
      <c r="A41" s="23" t="s">
        <v>33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25">
        <f t="shared" si="3"/>
        <v>0</v>
      </c>
    </row>
    <row r="42" spans="1:13" x14ac:dyDescent="0.25">
      <c r="A42" s="24" t="s">
        <v>54</v>
      </c>
      <c r="B42" s="24">
        <f t="shared" ref="B42:L42" si="11">SUM(B35:B41)</f>
        <v>0</v>
      </c>
      <c r="C42" s="24">
        <f t="shared" si="11"/>
        <v>0</v>
      </c>
      <c r="D42" s="24">
        <f t="shared" si="11"/>
        <v>0</v>
      </c>
      <c r="E42" s="24">
        <f t="shared" si="11"/>
        <v>0</v>
      </c>
      <c r="F42" s="24">
        <f t="shared" si="11"/>
        <v>0</v>
      </c>
      <c r="G42" s="24">
        <f t="shared" si="11"/>
        <v>0</v>
      </c>
      <c r="H42" s="24">
        <f t="shared" si="11"/>
        <v>0</v>
      </c>
      <c r="I42" s="24">
        <f t="shared" si="11"/>
        <v>0</v>
      </c>
      <c r="J42" s="24">
        <f t="shared" si="11"/>
        <v>0</v>
      </c>
      <c r="K42" s="24">
        <f t="shared" si="11"/>
        <v>0</v>
      </c>
      <c r="L42" s="24">
        <f t="shared" si="11"/>
        <v>0</v>
      </c>
      <c r="M42" s="24">
        <f t="shared" si="3"/>
        <v>0</v>
      </c>
    </row>
    <row r="43" spans="1:13" x14ac:dyDescent="0.25">
      <c r="A43" s="29" t="s">
        <v>55</v>
      </c>
      <c r="B43" s="28">
        <f t="shared" ref="B43:L43" si="12">IF(B22=0,0,B42/B22)</f>
        <v>0</v>
      </c>
      <c r="C43" s="28">
        <f t="shared" si="12"/>
        <v>0</v>
      </c>
      <c r="D43" s="28">
        <f t="shared" si="12"/>
        <v>0</v>
      </c>
      <c r="E43" s="28">
        <f t="shared" si="12"/>
        <v>0</v>
      </c>
      <c r="F43" s="28">
        <f t="shared" si="12"/>
        <v>0</v>
      </c>
      <c r="G43" s="28">
        <f t="shared" si="12"/>
        <v>0</v>
      </c>
      <c r="H43" s="28">
        <f t="shared" si="12"/>
        <v>0</v>
      </c>
      <c r="I43" s="28">
        <f t="shared" si="12"/>
        <v>0</v>
      </c>
      <c r="J43" s="28">
        <f t="shared" si="12"/>
        <v>0</v>
      </c>
      <c r="K43" s="28">
        <f t="shared" si="12"/>
        <v>0</v>
      </c>
      <c r="L43" s="28">
        <f t="shared" si="12"/>
        <v>0</v>
      </c>
      <c r="M43" s="25"/>
    </row>
    <row r="44" spans="1:13" x14ac:dyDescent="0.25">
      <c r="A44" s="29" t="s">
        <v>56</v>
      </c>
      <c r="B44" s="28">
        <f t="shared" ref="B44:L44" si="13">IF(B14=0,0,-B15/B14)</f>
        <v>0</v>
      </c>
      <c r="C44" s="28">
        <f t="shared" si="13"/>
        <v>0</v>
      </c>
      <c r="D44" s="28">
        <f t="shared" si="13"/>
        <v>0</v>
      </c>
      <c r="E44" s="28">
        <f t="shared" si="13"/>
        <v>0</v>
      </c>
      <c r="F44" s="28">
        <f t="shared" si="13"/>
        <v>0</v>
      </c>
      <c r="G44" s="28">
        <f t="shared" si="13"/>
        <v>0</v>
      </c>
      <c r="H44" s="28">
        <f t="shared" si="13"/>
        <v>0</v>
      </c>
      <c r="I44" s="28">
        <f t="shared" si="13"/>
        <v>0</v>
      </c>
      <c r="J44" s="28">
        <f t="shared" si="13"/>
        <v>0</v>
      </c>
      <c r="K44" s="28">
        <f t="shared" si="13"/>
        <v>0</v>
      </c>
      <c r="L44" s="28">
        <f t="shared" si="13"/>
        <v>0</v>
      </c>
      <c r="M44" s="25"/>
    </row>
    <row r="45" spans="1:13" x14ac:dyDescent="0.25">
      <c r="A45" s="23" t="s">
        <v>34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25">
        <f>SUM(C45:L45)</f>
        <v>0</v>
      </c>
    </row>
    <row r="46" spans="1:13" x14ac:dyDescent="0.25">
      <c r="A46" s="24" t="s">
        <v>57</v>
      </c>
      <c r="B46" s="24">
        <f t="shared" ref="B46:L46" si="14">B42+B45</f>
        <v>0</v>
      </c>
      <c r="C46" s="24">
        <f t="shared" si="14"/>
        <v>0</v>
      </c>
      <c r="D46" s="24">
        <f t="shared" si="14"/>
        <v>0</v>
      </c>
      <c r="E46" s="24">
        <f t="shared" si="14"/>
        <v>0</v>
      </c>
      <c r="F46" s="24">
        <f t="shared" si="14"/>
        <v>0</v>
      </c>
      <c r="G46" s="24">
        <f t="shared" si="14"/>
        <v>0</v>
      </c>
      <c r="H46" s="24">
        <f t="shared" si="14"/>
        <v>0</v>
      </c>
      <c r="I46" s="24">
        <f t="shared" si="14"/>
        <v>0</v>
      </c>
      <c r="J46" s="24">
        <f t="shared" si="14"/>
        <v>0</v>
      </c>
      <c r="K46" s="24">
        <f t="shared" si="14"/>
        <v>0</v>
      </c>
      <c r="L46" s="24">
        <f t="shared" si="14"/>
        <v>0</v>
      </c>
      <c r="M46" s="24">
        <f>SUM(C46:L46)</f>
        <v>0</v>
      </c>
    </row>
    <row r="47" spans="1:13" x14ac:dyDescent="0.25">
      <c r="A47" s="29" t="s">
        <v>35</v>
      </c>
      <c r="B47" s="28">
        <f>IF(23=0,0,B46/23)</f>
        <v>0</v>
      </c>
      <c r="C47" s="28">
        <f t="shared" ref="C47:L47" si="15">IF(0=0,0,C46/0)</f>
        <v>0</v>
      </c>
      <c r="D47" s="28">
        <f t="shared" si="15"/>
        <v>0</v>
      </c>
      <c r="E47" s="28">
        <f t="shared" si="15"/>
        <v>0</v>
      </c>
      <c r="F47" s="28">
        <f t="shared" si="15"/>
        <v>0</v>
      </c>
      <c r="G47" s="28">
        <f t="shared" si="15"/>
        <v>0</v>
      </c>
      <c r="H47" s="28">
        <f t="shared" si="15"/>
        <v>0</v>
      </c>
      <c r="I47" s="28">
        <f t="shared" si="15"/>
        <v>0</v>
      </c>
      <c r="J47" s="28">
        <f t="shared" si="15"/>
        <v>0</v>
      </c>
      <c r="K47" s="28">
        <f t="shared" si="15"/>
        <v>0</v>
      </c>
      <c r="L47" s="28">
        <f t="shared" si="15"/>
        <v>0</v>
      </c>
      <c r="M47" s="25"/>
    </row>
    <row r="48" spans="1:13" x14ac:dyDescent="0.25">
      <c r="M48" s="27"/>
    </row>
    <row r="49" spans="1:13" x14ac:dyDescent="0.25">
      <c r="A49" s="23" t="s">
        <v>36</v>
      </c>
      <c r="B49" s="44">
        <f>+B$3</f>
        <v>2024</v>
      </c>
      <c r="C49" s="44">
        <f>+B49+1</f>
        <v>2025</v>
      </c>
      <c r="D49" s="44">
        <f t="shared" ref="D49:L49" si="16">+C49+1</f>
        <v>2026</v>
      </c>
      <c r="E49" s="44">
        <f t="shared" si="16"/>
        <v>2027</v>
      </c>
      <c r="F49" s="44">
        <f t="shared" si="16"/>
        <v>2028</v>
      </c>
      <c r="G49" s="44">
        <f t="shared" si="16"/>
        <v>2029</v>
      </c>
      <c r="H49" s="44">
        <f t="shared" si="16"/>
        <v>2030</v>
      </c>
      <c r="I49" s="44">
        <f t="shared" si="16"/>
        <v>2031</v>
      </c>
      <c r="J49" s="44">
        <f t="shared" si="16"/>
        <v>2032</v>
      </c>
      <c r="K49" s="44">
        <f t="shared" si="16"/>
        <v>2033</v>
      </c>
      <c r="L49" s="44">
        <f t="shared" si="16"/>
        <v>2034</v>
      </c>
      <c r="M49" s="43" t="s">
        <v>3</v>
      </c>
    </row>
    <row r="50" spans="1:13" x14ac:dyDescent="0.25">
      <c r="A50" s="23" t="s">
        <v>58</v>
      </c>
      <c r="B50" s="26"/>
      <c r="C50" s="23">
        <f t="shared" ref="C50:L50" si="17">C46</f>
        <v>0</v>
      </c>
      <c r="D50" s="23">
        <f t="shared" si="17"/>
        <v>0</v>
      </c>
      <c r="E50" s="23">
        <f t="shared" si="17"/>
        <v>0</v>
      </c>
      <c r="F50" s="23">
        <f t="shared" si="17"/>
        <v>0</v>
      </c>
      <c r="G50" s="23">
        <f t="shared" si="17"/>
        <v>0</v>
      </c>
      <c r="H50" s="23">
        <f t="shared" si="17"/>
        <v>0</v>
      </c>
      <c r="I50" s="23">
        <f t="shared" si="17"/>
        <v>0</v>
      </c>
      <c r="J50" s="23">
        <f t="shared" si="17"/>
        <v>0</v>
      </c>
      <c r="K50" s="23">
        <f t="shared" si="17"/>
        <v>0</v>
      </c>
      <c r="L50" s="23">
        <f t="shared" si="17"/>
        <v>0</v>
      </c>
      <c r="M50" s="25">
        <f t="shared" ref="M50:M58" si="18">SUM(C50:L50)</f>
        <v>0</v>
      </c>
    </row>
    <row r="51" spans="1:13" x14ac:dyDescent="0.25">
      <c r="A51" s="23" t="s">
        <v>37</v>
      </c>
      <c r="B51" s="26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25">
        <f t="shared" si="18"/>
        <v>0</v>
      </c>
    </row>
    <row r="52" spans="1:13" x14ac:dyDescent="0.25">
      <c r="A52" s="23" t="s">
        <v>38</v>
      </c>
      <c r="B52" s="26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25">
        <f t="shared" si="18"/>
        <v>0</v>
      </c>
    </row>
    <row r="53" spans="1:13" x14ac:dyDescent="0.25">
      <c r="A53" s="23" t="s">
        <v>39</v>
      </c>
      <c r="B53" s="26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25">
        <f t="shared" si="18"/>
        <v>0</v>
      </c>
    </row>
    <row r="54" spans="1:13" x14ac:dyDescent="0.25">
      <c r="A54" s="23" t="s">
        <v>40</v>
      </c>
      <c r="B54" s="26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25">
        <f t="shared" si="18"/>
        <v>0</v>
      </c>
    </row>
    <row r="55" spans="1:13" x14ac:dyDescent="0.25">
      <c r="A55" s="23" t="s">
        <v>41</v>
      </c>
      <c r="B55" s="26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25">
        <f t="shared" si="18"/>
        <v>0</v>
      </c>
    </row>
    <row r="56" spans="1:13" x14ac:dyDescent="0.25">
      <c r="A56" s="23" t="s">
        <v>42</v>
      </c>
      <c r="B56" s="26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25">
        <f t="shared" si="18"/>
        <v>0</v>
      </c>
    </row>
    <row r="57" spans="1:13" x14ac:dyDescent="0.25">
      <c r="A57" s="23" t="s">
        <v>43</v>
      </c>
      <c r="B57" s="26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25">
        <f t="shared" si="18"/>
        <v>0</v>
      </c>
    </row>
    <row r="58" spans="1:13" x14ac:dyDescent="0.25">
      <c r="A58" s="23" t="s">
        <v>44</v>
      </c>
      <c r="B58" s="26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25">
        <f t="shared" si="18"/>
        <v>0</v>
      </c>
    </row>
    <row r="59" spans="1:13" x14ac:dyDescent="0.25">
      <c r="A59" s="24" t="s">
        <v>59</v>
      </c>
      <c r="B59" s="59"/>
      <c r="C59" s="24">
        <f t="shared" ref="C59:L59" si="19">B59+SUM(C50:C58)</f>
        <v>0</v>
      </c>
      <c r="D59" s="24">
        <f t="shared" si="19"/>
        <v>0</v>
      </c>
      <c r="E59" s="24">
        <f t="shared" si="19"/>
        <v>0</v>
      </c>
      <c r="F59" s="24">
        <f t="shared" si="19"/>
        <v>0</v>
      </c>
      <c r="G59" s="24">
        <f t="shared" si="19"/>
        <v>0</v>
      </c>
      <c r="H59" s="24">
        <f t="shared" si="19"/>
        <v>0</v>
      </c>
      <c r="I59" s="24">
        <f t="shared" si="19"/>
        <v>0</v>
      </c>
      <c r="J59" s="24">
        <f t="shared" si="19"/>
        <v>0</v>
      </c>
      <c r="K59" s="24">
        <f t="shared" si="19"/>
        <v>0</v>
      </c>
      <c r="L59" s="24">
        <f t="shared" si="19"/>
        <v>0</v>
      </c>
      <c r="M59" s="24">
        <f>B59+SUM(M50:M58)</f>
        <v>0</v>
      </c>
    </row>
    <row r="60" spans="1:13" x14ac:dyDescent="0.25">
      <c r="A60" s="23" t="s">
        <v>45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25">
        <f>+L60</f>
        <v>0</v>
      </c>
    </row>
    <row r="61" spans="1:13" x14ac:dyDescent="0.25">
      <c r="A61" s="23" t="s">
        <v>46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25">
        <f>+L61</f>
        <v>0</v>
      </c>
    </row>
    <row r="62" spans="1:13" x14ac:dyDescent="0.25">
      <c r="A62" s="24" t="s">
        <v>60</v>
      </c>
      <c r="B62" s="24">
        <f t="shared" ref="B62:M62" si="20">SUM(B59:B61)</f>
        <v>0</v>
      </c>
      <c r="C62" s="24">
        <f t="shared" si="20"/>
        <v>0</v>
      </c>
      <c r="D62" s="24">
        <f t="shared" si="20"/>
        <v>0</v>
      </c>
      <c r="E62" s="24">
        <f t="shared" si="20"/>
        <v>0</v>
      </c>
      <c r="F62" s="24">
        <f t="shared" si="20"/>
        <v>0</v>
      </c>
      <c r="G62" s="24">
        <f t="shared" si="20"/>
        <v>0</v>
      </c>
      <c r="H62" s="24">
        <f t="shared" si="20"/>
        <v>0</v>
      </c>
      <c r="I62" s="24">
        <f t="shared" si="20"/>
        <v>0</v>
      </c>
      <c r="J62" s="24">
        <f t="shared" si="20"/>
        <v>0</v>
      </c>
      <c r="K62" s="24">
        <f t="shared" si="20"/>
        <v>0</v>
      </c>
      <c r="L62" s="24">
        <f t="shared" si="20"/>
        <v>0</v>
      </c>
      <c r="M62" s="24">
        <f t="shared" si="20"/>
        <v>0</v>
      </c>
    </row>
    <row r="64" spans="1:13" x14ac:dyDescent="0.25">
      <c r="A64" s="24" t="s">
        <v>61</v>
      </c>
      <c r="B64" s="24"/>
    </row>
    <row r="65" spans="1:12" x14ac:dyDescent="0.25">
      <c r="A65" s="23" t="s">
        <v>62</v>
      </c>
      <c r="B65" s="23" t="s">
        <v>63</v>
      </c>
    </row>
    <row r="66" spans="1:12" x14ac:dyDescent="0.25">
      <c r="A66" s="23" t="s">
        <v>64</v>
      </c>
      <c r="B66" s="23" t="s">
        <v>65</v>
      </c>
    </row>
    <row r="67" spans="1:12" x14ac:dyDescent="0.25">
      <c r="A67" s="23" t="s">
        <v>66</v>
      </c>
      <c r="B67" s="23" t="s">
        <v>67</v>
      </c>
    </row>
    <row r="69" spans="1:12" x14ac:dyDescent="0.25">
      <c r="A69" s="24" t="s">
        <v>68</v>
      </c>
      <c r="B69" s="45">
        <v>2024</v>
      </c>
      <c r="C69" s="45">
        <v>2025</v>
      </c>
      <c r="D69" s="45">
        <v>2026</v>
      </c>
      <c r="E69" s="45">
        <v>2027</v>
      </c>
      <c r="F69" s="45">
        <v>2028</v>
      </c>
      <c r="G69" s="45">
        <v>2029</v>
      </c>
      <c r="H69" s="45">
        <v>2030</v>
      </c>
      <c r="I69" s="45">
        <v>2031</v>
      </c>
      <c r="J69" s="45">
        <v>2032</v>
      </c>
      <c r="K69" s="45">
        <v>2033</v>
      </c>
      <c r="L69" s="45">
        <v>2034</v>
      </c>
    </row>
    <row r="70" spans="1:12" x14ac:dyDescent="0.25">
      <c r="A70" s="23" t="s">
        <v>69</v>
      </c>
      <c r="B70" s="46"/>
      <c r="C70" s="47"/>
      <c r="D70" s="47"/>
      <c r="E70" s="47"/>
      <c r="F70" s="47"/>
      <c r="G70" s="47"/>
      <c r="H70" s="47"/>
      <c r="I70" s="47"/>
      <c r="J70" s="47"/>
      <c r="K70" s="47"/>
      <c r="L70" s="47"/>
    </row>
    <row r="71" spans="1:12" x14ac:dyDescent="0.25">
      <c r="A71" s="23" t="s">
        <v>70</v>
      </c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1:12" x14ac:dyDescent="0.25">
      <c r="A72" s="23" t="s">
        <v>71</v>
      </c>
      <c r="B72" s="46"/>
      <c r="C72" s="47"/>
      <c r="D72" s="47"/>
      <c r="E72" s="47"/>
      <c r="F72" s="47"/>
      <c r="G72" s="47"/>
      <c r="H72" s="47"/>
      <c r="I72" s="47"/>
      <c r="J72" s="47"/>
      <c r="K72" s="47"/>
      <c r="L72" s="47"/>
    </row>
    <row r="73" spans="1:12" x14ac:dyDescent="0.25">
      <c r="A73" s="23" t="s">
        <v>72</v>
      </c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</row>
    <row r="74" spans="1:12" x14ac:dyDescent="0.25">
      <c r="A74" s="23" t="s">
        <v>73</v>
      </c>
      <c r="B74" s="46"/>
      <c r="C74" s="47"/>
      <c r="D74" s="47"/>
      <c r="E74" s="47"/>
      <c r="F74" s="47"/>
      <c r="G74" s="47"/>
      <c r="H74" s="47"/>
      <c r="I74" s="47"/>
      <c r="J74" s="47"/>
      <c r="K74" s="47"/>
      <c r="L74" s="47"/>
    </row>
    <row r="77" spans="1:12" x14ac:dyDescent="0.25">
      <c r="A77" s="27" t="s">
        <v>380</v>
      </c>
    </row>
    <row r="78" spans="1:12" x14ac:dyDescent="0.25">
      <c r="A78" s="24" t="s">
        <v>68</v>
      </c>
      <c r="B78" s="45">
        <v>2024</v>
      </c>
      <c r="C78" s="45">
        <v>2025</v>
      </c>
      <c r="D78" s="45">
        <v>2026</v>
      </c>
      <c r="E78" s="45">
        <v>2027</v>
      </c>
      <c r="F78" s="45">
        <v>2028</v>
      </c>
      <c r="G78" s="45">
        <v>2029</v>
      </c>
      <c r="H78" s="45">
        <v>2030</v>
      </c>
      <c r="I78" s="45">
        <v>2031</v>
      </c>
      <c r="J78" s="45">
        <v>2032</v>
      </c>
      <c r="K78" s="45">
        <v>2033</v>
      </c>
      <c r="L78" s="24" t="s">
        <v>379</v>
      </c>
    </row>
    <row r="79" spans="1:12" x14ac:dyDescent="0.25">
      <c r="A79" s="23" t="s">
        <v>69</v>
      </c>
      <c r="B79" s="55"/>
      <c r="C79" s="55">
        <v>1.3</v>
      </c>
      <c r="D79" s="55">
        <v>1.6</v>
      </c>
      <c r="E79" s="55">
        <v>1.8</v>
      </c>
      <c r="F79" s="55">
        <v>1.9</v>
      </c>
      <c r="G79" s="55">
        <v>1.9</v>
      </c>
      <c r="H79" s="55">
        <v>1.9</v>
      </c>
      <c r="I79" s="55">
        <v>1.9</v>
      </c>
      <c r="J79" s="55">
        <v>1.9</v>
      </c>
      <c r="K79" s="55">
        <v>1.9</v>
      </c>
      <c r="L79" s="55">
        <v>1.9</v>
      </c>
    </row>
    <row r="80" spans="1:12" x14ac:dyDescent="0.25">
      <c r="A80" s="23" t="s">
        <v>70</v>
      </c>
      <c r="B80" s="55"/>
      <c r="C80" s="55">
        <v>-1</v>
      </c>
      <c r="D80" s="55">
        <v>1.7</v>
      </c>
      <c r="E80" s="55">
        <v>2.1</v>
      </c>
      <c r="F80" s="55">
        <v>2.2000000000000002</v>
      </c>
      <c r="G80" s="55">
        <v>2.2999999999999998</v>
      </c>
      <c r="H80" s="55">
        <v>2.2999999999999998</v>
      </c>
      <c r="I80" s="55">
        <v>2.2999999999999998</v>
      </c>
      <c r="J80" s="55">
        <v>2.2999999999999998</v>
      </c>
      <c r="K80" s="55">
        <v>2.2999999999999998</v>
      </c>
      <c r="L80" s="55">
        <v>2.2999999999999998</v>
      </c>
    </row>
    <row r="81" spans="1:12" x14ac:dyDescent="0.25">
      <c r="A81" s="23" t="s">
        <v>71</v>
      </c>
      <c r="B81" s="55"/>
      <c r="C81" s="55">
        <v>3.26</v>
      </c>
      <c r="D81" s="55">
        <v>1.04</v>
      </c>
      <c r="E81" s="55">
        <v>1.5</v>
      </c>
      <c r="F81" s="55">
        <v>1.7</v>
      </c>
      <c r="G81" s="55">
        <v>1.9</v>
      </c>
      <c r="H81" s="55">
        <v>1.9</v>
      </c>
      <c r="I81" s="55">
        <v>1.9</v>
      </c>
      <c r="J81" s="55">
        <v>1.9</v>
      </c>
      <c r="K81" s="55">
        <v>1.9</v>
      </c>
      <c r="L81" s="55">
        <v>1.9</v>
      </c>
    </row>
    <row r="82" spans="1:12" x14ac:dyDescent="0.25">
      <c r="A82" s="23" t="s">
        <v>72</v>
      </c>
      <c r="B82" s="55">
        <v>3</v>
      </c>
      <c r="C82" s="55">
        <v>2.2000000000000002</v>
      </c>
      <c r="D82" s="55">
        <v>1.8</v>
      </c>
      <c r="E82" s="55">
        <v>1.8</v>
      </c>
      <c r="F82" s="55">
        <v>1.9</v>
      </c>
      <c r="G82" s="55">
        <v>2</v>
      </c>
      <c r="H82" s="55">
        <v>2</v>
      </c>
      <c r="I82" s="55">
        <v>2</v>
      </c>
      <c r="J82" s="55">
        <v>2</v>
      </c>
      <c r="K82" s="55">
        <v>2</v>
      </c>
      <c r="L82" s="55">
        <v>2</v>
      </c>
    </row>
    <row r="83" spans="1:12" x14ac:dyDescent="0.25">
      <c r="A83" s="23" t="s">
        <v>73</v>
      </c>
      <c r="B83" s="55"/>
      <c r="C83" s="55">
        <v>2.2000000000000002</v>
      </c>
      <c r="D83" s="55">
        <v>1.8</v>
      </c>
      <c r="E83" s="55">
        <v>1.8</v>
      </c>
      <c r="F83" s="55">
        <v>1.9</v>
      </c>
      <c r="G83" s="55">
        <v>2</v>
      </c>
      <c r="H83" s="55">
        <v>2</v>
      </c>
      <c r="I83" s="55">
        <v>2</v>
      </c>
      <c r="J83" s="55">
        <v>2</v>
      </c>
      <c r="K83" s="55">
        <v>2</v>
      </c>
      <c r="L83" s="55">
        <v>2</v>
      </c>
    </row>
  </sheetData>
  <sheetProtection algorithmName="SHA-512" hashValue="eIWgvyBqTaOmRRIarcnk1G/dZ8AYNW/9tDsA6pllUOQUOvYkTtmLSVuLaUOaza5/n2/kO2Su5tQsqIwHH302rQ==" saltValue="nYJApQGtqH2wKjetyBDJe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45CC-93CD-4892-904E-4AEA85B9A5C9}">
  <dimension ref="A1:M170"/>
  <sheetViews>
    <sheetView workbookViewId="0">
      <pane xSplit="1" ySplit="3" topLeftCell="B4" activePane="bottomRight" state="frozen"/>
      <selection pane="topRight"/>
      <selection pane="bottomLeft"/>
      <selection pane="bottomRight" activeCell="B3" sqref="B3:L3"/>
    </sheetView>
  </sheetViews>
  <sheetFormatPr baseColWidth="10" defaultColWidth="9.140625" defaultRowHeight="15" x14ac:dyDescent="0.25"/>
  <cols>
    <col min="1" max="1" width="50" customWidth="1"/>
  </cols>
  <sheetData>
    <row r="1" spans="1:13" ht="39.950000000000003" customHeight="1" x14ac:dyDescent="0.4">
      <c r="A1" s="1" t="s">
        <v>261</v>
      </c>
    </row>
    <row r="2" spans="1:13" x14ac:dyDescent="0.25">
      <c r="B2" s="2" t="s">
        <v>1</v>
      </c>
    </row>
    <row r="3" spans="1:13" x14ac:dyDescent="0.25">
      <c r="A3" s="56"/>
      <c r="B3" s="58">
        <f>+'Produits - Charges'!B$3</f>
        <v>2024</v>
      </c>
      <c r="C3" s="58">
        <f>+B3+1</f>
        <v>2025</v>
      </c>
      <c r="D3" s="58">
        <f t="shared" ref="D3:L3" si="0">+C3+1</f>
        <v>2026</v>
      </c>
      <c r="E3" s="58">
        <f t="shared" si="0"/>
        <v>2027</v>
      </c>
      <c r="F3" s="58">
        <f t="shared" si="0"/>
        <v>2028</v>
      </c>
      <c r="G3" s="58">
        <f t="shared" si="0"/>
        <v>2029</v>
      </c>
      <c r="H3" s="58">
        <f t="shared" si="0"/>
        <v>2030</v>
      </c>
      <c r="I3" s="58">
        <f t="shared" si="0"/>
        <v>2031</v>
      </c>
      <c r="J3" s="58">
        <f t="shared" si="0"/>
        <v>2032</v>
      </c>
      <c r="K3" s="58">
        <f t="shared" si="0"/>
        <v>2033</v>
      </c>
      <c r="L3" s="58">
        <f t="shared" si="0"/>
        <v>2034</v>
      </c>
      <c r="M3" s="58" t="s">
        <v>3</v>
      </c>
    </row>
    <row r="4" spans="1:13" x14ac:dyDescent="0.25">
      <c r="A4" s="6" t="s">
        <v>262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>
        <f t="shared" ref="M4:M11" si="1">SUM(C4:L4)</f>
        <v>0</v>
      </c>
    </row>
    <row r="5" spans="1:13" x14ac:dyDescent="0.25">
      <c r="A5" s="4" t="s">
        <v>263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6">
        <f t="shared" si="1"/>
        <v>0</v>
      </c>
    </row>
    <row r="6" spans="1:13" x14ac:dyDescent="0.25">
      <c r="A6" s="4" t="s">
        <v>264</v>
      </c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6">
        <f t="shared" si="1"/>
        <v>0</v>
      </c>
    </row>
    <row r="7" spans="1:13" x14ac:dyDescent="0.25">
      <c r="A7" s="4" t="s">
        <v>265</v>
      </c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6">
        <f t="shared" si="1"/>
        <v>0</v>
      </c>
    </row>
    <row r="8" spans="1:13" x14ac:dyDescent="0.25">
      <c r="A8" s="4" t="s">
        <v>266</v>
      </c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6">
        <f t="shared" si="1"/>
        <v>0</v>
      </c>
    </row>
    <row r="9" spans="1:13" x14ac:dyDescent="0.25">
      <c r="A9" s="4" t="s">
        <v>267</v>
      </c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6">
        <f t="shared" si="1"/>
        <v>0</v>
      </c>
    </row>
    <row r="10" spans="1:13" x14ac:dyDescent="0.25">
      <c r="A10" s="4" t="s">
        <v>268</v>
      </c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6">
        <f t="shared" si="1"/>
        <v>0</v>
      </c>
    </row>
    <row r="11" spans="1:13" x14ac:dyDescent="0.25">
      <c r="A11" s="4" t="s">
        <v>269</v>
      </c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6">
        <f t="shared" si="1"/>
        <v>0</v>
      </c>
    </row>
    <row r="12" spans="1:13" x14ac:dyDescent="0.25">
      <c r="A12" s="3" t="s">
        <v>270</v>
      </c>
      <c r="B12" s="3">
        <f>SUM(B4:B11)</f>
        <v>0</v>
      </c>
      <c r="C12" s="3">
        <f t="shared" ref="C12:M12" si="2">SUM(C4:C11)</f>
        <v>0</v>
      </c>
      <c r="D12" s="3">
        <f t="shared" si="2"/>
        <v>0</v>
      </c>
      <c r="E12" s="3">
        <f t="shared" si="2"/>
        <v>0</v>
      </c>
      <c r="F12" s="3">
        <f t="shared" si="2"/>
        <v>0</v>
      </c>
      <c r="G12" s="3">
        <f t="shared" si="2"/>
        <v>0</v>
      </c>
      <c r="H12" s="3">
        <f t="shared" si="2"/>
        <v>0</v>
      </c>
      <c r="I12" s="3">
        <f t="shared" si="2"/>
        <v>0</v>
      </c>
      <c r="J12" s="3">
        <f t="shared" si="2"/>
        <v>0</v>
      </c>
      <c r="K12" s="3">
        <f t="shared" si="2"/>
        <v>0</v>
      </c>
      <c r="L12" s="3">
        <f t="shared" si="2"/>
        <v>0</v>
      </c>
      <c r="M12" s="3">
        <f t="shared" si="2"/>
        <v>0</v>
      </c>
    </row>
    <row r="13" spans="1:13" x14ac:dyDescent="0.25">
      <c r="A13" s="4" t="s">
        <v>271</v>
      </c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6">
        <f t="shared" ref="M13:M18" si="3">SUM(C13:L13)</f>
        <v>0</v>
      </c>
    </row>
    <row r="14" spans="1:13" x14ac:dyDescent="0.25">
      <c r="A14" s="4" t="s">
        <v>272</v>
      </c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6">
        <f t="shared" si="3"/>
        <v>0</v>
      </c>
    </row>
    <row r="15" spans="1:13" x14ac:dyDescent="0.25">
      <c r="A15" s="4" t="s">
        <v>273</v>
      </c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6">
        <f t="shared" si="3"/>
        <v>0</v>
      </c>
    </row>
    <row r="16" spans="1:13" x14ac:dyDescent="0.25">
      <c r="A16" s="4" t="s">
        <v>274</v>
      </c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6">
        <f t="shared" si="3"/>
        <v>0</v>
      </c>
    </row>
    <row r="17" spans="1:13" x14ac:dyDescent="0.25">
      <c r="A17" s="4" t="s">
        <v>275</v>
      </c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6">
        <f t="shared" si="3"/>
        <v>0</v>
      </c>
    </row>
    <row r="18" spans="1:13" x14ac:dyDescent="0.25">
      <c r="A18" s="4" t="s">
        <v>276</v>
      </c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6">
        <f t="shared" si="3"/>
        <v>0</v>
      </c>
    </row>
    <row r="19" spans="1:13" x14ac:dyDescent="0.25">
      <c r="A19" s="3" t="s">
        <v>277</v>
      </c>
      <c r="B19" s="3"/>
      <c r="C19" s="3">
        <f>SUM(C13:C18)</f>
        <v>0</v>
      </c>
      <c r="D19" s="3">
        <f t="shared" ref="D19:L19" si="4">SUM(D13:D18)</f>
        <v>0</v>
      </c>
      <c r="E19" s="3">
        <f t="shared" si="4"/>
        <v>0</v>
      </c>
      <c r="F19" s="3">
        <f t="shared" si="4"/>
        <v>0</v>
      </c>
      <c r="G19" s="3">
        <f t="shared" si="4"/>
        <v>0</v>
      </c>
      <c r="H19" s="3">
        <f t="shared" si="4"/>
        <v>0</v>
      </c>
      <c r="I19" s="3">
        <f t="shared" si="4"/>
        <v>0</v>
      </c>
      <c r="J19" s="3">
        <f t="shared" si="4"/>
        <v>0</v>
      </c>
      <c r="K19" s="3">
        <f t="shared" si="4"/>
        <v>0</v>
      </c>
      <c r="L19" s="3">
        <f t="shared" si="4"/>
        <v>0</v>
      </c>
      <c r="M19" s="3">
        <v>0</v>
      </c>
    </row>
    <row r="20" spans="1:13" x14ac:dyDescent="0.25">
      <c r="A20" s="4" t="s">
        <v>278</v>
      </c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6">
        <f>SUM(C20:L20)</f>
        <v>0</v>
      </c>
    </row>
    <row r="21" spans="1:13" x14ac:dyDescent="0.25">
      <c r="A21" s="4" t="s">
        <v>279</v>
      </c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6">
        <f>SUM(C21:L21)</f>
        <v>0</v>
      </c>
    </row>
    <row r="22" spans="1:13" x14ac:dyDescent="0.25">
      <c r="A22" s="4" t="s">
        <v>280</v>
      </c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6">
        <f>SUM(C22:L22)</f>
        <v>0</v>
      </c>
    </row>
    <row r="23" spans="1:13" x14ac:dyDescent="0.25">
      <c r="A23" s="4" t="s">
        <v>281</v>
      </c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6">
        <f>SUM(C23:L23)</f>
        <v>0</v>
      </c>
    </row>
    <row r="24" spans="1:13" x14ac:dyDescent="0.25">
      <c r="A24" s="3" t="s">
        <v>282</v>
      </c>
      <c r="B24" s="3"/>
      <c r="C24" s="3">
        <f>SUM(C20:C23)</f>
        <v>0</v>
      </c>
      <c r="D24" s="3">
        <f t="shared" ref="D24:M24" si="5">SUM(D20:D23)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</row>
    <row r="25" spans="1:13" x14ac:dyDescent="0.25">
      <c r="A25" s="3" t="s">
        <v>283</v>
      </c>
      <c r="B25" s="3">
        <f>SUM(B12,B19,B24)</f>
        <v>0</v>
      </c>
      <c r="C25" s="3">
        <f t="shared" ref="C25:M25" si="6">SUM(C12,C19,C24)</f>
        <v>0</v>
      </c>
      <c r="D25" s="3">
        <f t="shared" si="6"/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</row>
    <row r="26" spans="1:13" x14ac:dyDescent="0.25">
      <c r="A26" s="4" t="s">
        <v>284</v>
      </c>
      <c r="B26" s="5"/>
      <c r="C26" s="4">
        <f>SUM(C9,C10,C11,C17,C18,C16,C22,C23)</f>
        <v>0</v>
      </c>
      <c r="D26" s="4">
        <f t="shared" ref="D26:M26" si="7">SUM(D9,D10,D11,D17,D18,D16,D22,D23)</f>
        <v>0</v>
      </c>
      <c r="E26" s="4">
        <f t="shared" si="7"/>
        <v>0</v>
      </c>
      <c r="F26" s="4">
        <f t="shared" si="7"/>
        <v>0</v>
      </c>
      <c r="G26" s="4">
        <f t="shared" si="7"/>
        <v>0</v>
      </c>
      <c r="H26" s="4">
        <f t="shared" si="7"/>
        <v>0</v>
      </c>
      <c r="I26" s="4">
        <f t="shared" si="7"/>
        <v>0</v>
      </c>
      <c r="J26" s="4">
        <f t="shared" si="7"/>
        <v>0</v>
      </c>
      <c r="K26" s="4">
        <f t="shared" si="7"/>
        <v>0</v>
      </c>
      <c r="L26" s="4">
        <f t="shared" si="7"/>
        <v>0</v>
      </c>
      <c r="M26" s="57">
        <f t="shared" si="7"/>
        <v>0</v>
      </c>
    </row>
    <row r="27" spans="1:13" x14ac:dyDescent="0.25">
      <c r="M27" s="2"/>
    </row>
    <row r="28" spans="1:13" ht="39.950000000000003" customHeight="1" x14ac:dyDescent="0.4">
      <c r="A28" s="1" t="s">
        <v>285</v>
      </c>
      <c r="M28" s="2"/>
    </row>
    <row r="29" spans="1:13" x14ac:dyDescent="0.25">
      <c r="B29" s="2" t="s">
        <v>1</v>
      </c>
      <c r="M29" s="2"/>
    </row>
    <row r="30" spans="1:13" x14ac:dyDescent="0.25">
      <c r="A30" s="56"/>
      <c r="B30" s="58">
        <f>+'Produits - Charges'!B$3</f>
        <v>2024</v>
      </c>
      <c r="C30" s="58">
        <f>+B30+1</f>
        <v>2025</v>
      </c>
      <c r="D30" s="58">
        <f t="shared" ref="D30:L30" si="8">+C30+1</f>
        <v>2026</v>
      </c>
      <c r="E30" s="58">
        <f t="shared" si="8"/>
        <v>2027</v>
      </c>
      <c r="F30" s="58">
        <f t="shared" si="8"/>
        <v>2028</v>
      </c>
      <c r="G30" s="58">
        <f t="shared" si="8"/>
        <v>2029</v>
      </c>
      <c r="H30" s="58">
        <f t="shared" si="8"/>
        <v>2030</v>
      </c>
      <c r="I30" s="58">
        <f t="shared" si="8"/>
        <v>2031</v>
      </c>
      <c r="J30" s="58">
        <f t="shared" si="8"/>
        <v>2032</v>
      </c>
      <c r="K30" s="58">
        <f t="shared" si="8"/>
        <v>2033</v>
      </c>
      <c r="L30" s="58">
        <f t="shared" si="8"/>
        <v>2034</v>
      </c>
      <c r="M30" s="58" t="s">
        <v>3</v>
      </c>
    </row>
    <row r="31" spans="1:13" x14ac:dyDescent="0.25">
      <c r="A31" s="6" t="s">
        <v>286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>
        <f t="shared" ref="M31:M38" si="9">SUM(C31:L31)</f>
        <v>0</v>
      </c>
    </row>
    <row r="32" spans="1:13" x14ac:dyDescent="0.25">
      <c r="A32" s="4" t="s">
        <v>287</v>
      </c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6">
        <f t="shared" si="9"/>
        <v>0</v>
      </c>
    </row>
    <row r="33" spans="1:13" x14ac:dyDescent="0.25">
      <c r="A33" s="4" t="s">
        <v>288</v>
      </c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6">
        <f t="shared" si="9"/>
        <v>0</v>
      </c>
    </row>
    <row r="34" spans="1:13" x14ac:dyDescent="0.25">
      <c r="A34" s="4" t="s">
        <v>289</v>
      </c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6">
        <f t="shared" si="9"/>
        <v>0</v>
      </c>
    </row>
    <row r="35" spans="1:13" x14ac:dyDescent="0.25">
      <c r="A35" s="4" t="s">
        <v>290</v>
      </c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6">
        <f t="shared" si="9"/>
        <v>0</v>
      </c>
    </row>
    <row r="36" spans="1:13" x14ac:dyDescent="0.25">
      <c r="A36" s="4" t="s">
        <v>267</v>
      </c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6">
        <f t="shared" si="9"/>
        <v>0</v>
      </c>
    </row>
    <row r="37" spans="1:13" x14ac:dyDescent="0.25">
      <c r="A37" s="4" t="s">
        <v>268</v>
      </c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6">
        <f t="shared" si="9"/>
        <v>0</v>
      </c>
    </row>
    <row r="38" spans="1:13" x14ac:dyDescent="0.25">
      <c r="A38" s="4" t="s">
        <v>269</v>
      </c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6">
        <f t="shared" si="9"/>
        <v>0</v>
      </c>
    </row>
    <row r="39" spans="1:13" x14ac:dyDescent="0.25">
      <c r="A39" s="3" t="s">
        <v>291</v>
      </c>
      <c r="B39" s="3">
        <f>SUM(B31:B38)</f>
        <v>0</v>
      </c>
      <c r="C39" s="3">
        <f>SUM(C31:C38)</f>
        <v>0</v>
      </c>
      <c r="D39" s="3">
        <f t="shared" ref="D39" si="10">SUM(D31:D38)</f>
        <v>0</v>
      </c>
      <c r="E39" s="3">
        <f t="shared" ref="E39" si="11">SUM(E31:E38)</f>
        <v>0</v>
      </c>
      <c r="F39" s="3">
        <f t="shared" ref="F39" si="12">SUM(F31:F38)</f>
        <v>0</v>
      </c>
      <c r="G39" s="3">
        <f t="shared" ref="G39" si="13">SUM(G31:G38)</f>
        <v>0</v>
      </c>
      <c r="H39" s="3">
        <f t="shared" ref="H39" si="14">SUM(H31:H38)</f>
        <v>0</v>
      </c>
      <c r="I39" s="3">
        <f t="shared" ref="I39" si="15">SUM(I31:I38)</f>
        <v>0</v>
      </c>
      <c r="J39" s="3">
        <f t="shared" ref="J39" si="16">SUM(J31:J38)</f>
        <v>0</v>
      </c>
      <c r="K39" s="3">
        <f t="shared" ref="K39" si="17">SUM(K31:K38)</f>
        <v>0</v>
      </c>
      <c r="L39" s="3">
        <f t="shared" ref="L39" si="18">SUM(L31:L38)</f>
        <v>0</v>
      </c>
      <c r="M39" s="3">
        <f t="shared" ref="M39" si="19">SUM(M31:M38)</f>
        <v>0</v>
      </c>
    </row>
    <row r="40" spans="1:13" x14ac:dyDescent="0.25">
      <c r="A40" s="4" t="s">
        <v>271</v>
      </c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6">
        <f t="shared" ref="M40:M45" si="20">SUM(C40:L40)</f>
        <v>0</v>
      </c>
    </row>
    <row r="41" spans="1:13" x14ac:dyDescent="0.25">
      <c r="A41" s="4" t="s">
        <v>272</v>
      </c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6">
        <f t="shared" si="20"/>
        <v>0</v>
      </c>
    </row>
    <row r="42" spans="1:13" x14ac:dyDescent="0.25">
      <c r="A42" s="4" t="s">
        <v>273</v>
      </c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6">
        <f t="shared" si="20"/>
        <v>0</v>
      </c>
    </row>
    <row r="43" spans="1:13" x14ac:dyDescent="0.25">
      <c r="A43" s="4" t="s">
        <v>274</v>
      </c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6">
        <f t="shared" si="20"/>
        <v>0</v>
      </c>
    </row>
    <row r="44" spans="1:13" x14ac:dyDescent="0.25">
      <c r="A44" s="4" t="s">
        <v>275</v>
      </c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6">
        <f t="shared" si="20"/>
        <v>0</v>
      </c>
    </row>
    <row r="45" spans="1:13" x14ac:dyDescent="0.25">
      <c r="A45" s="4" t="s">
        <v>276</v>
      </c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6">
        <f t="shared" si="20"/>
        <v>0</v>
      </c>
    </row>
    <row r="46" spans="1:13" x14ac:dyDescent="0.25">
      <c r="A46" s="3" t="s">
        <v>292</v>
      </c>
      <c r="B46" s="3"/>
      <c r="C46" s="3">
        <f>SUM(C40:C45)</f>
        <v>0</v>
      </c>
      <c r="D46" s="3">
        <f t="shared" ref="D46" si="21">SUM(D40:D45)</f>
        <v>0</v>
      </c>
      <c r="E46" s="3">
        <f t="shared" ref="E46" si="22">SUM(E40:E45)</f>
        <v>0</v>
      </c>
      <c r="F46" s="3">
        <f t="shared" ref="F46" si="23">SUM(F40:F45)</f>
        <v>0</v>
      </c>
      <c r="G46" s="3">
        <f t="shared" ref="G46" si="24">SUM(G40:G45)</f>
        <v>0</v>
      </c>
      <c r="H46" s="3">
        <f t="shared" ref="H46" si="25">SUM(H40:H45)</f>
        <v>0</v>
      </c>
      <c r="I46" s="3">
        <f t="shared" ref="I46" si="26">SUM(I40:I45)</f>
        <v>0</v>
      </c>
      <c r="J46" s="3">
        <f t="shared" ref="J46" si="27">SUM(J40:J45)</f>
        <v>0</v>
      </c>
      <c r="K46" s="3">
        <f t="shared" ref="K46" si="28">SUM(K40:K45)</f>
        <v>0</v>
      </c>
      <c r="L46" s="3">
        <f t="shared" ref="L46" si="29">SUM(L40:L45)</f>
        <v>0</v>
      </c>
      <c r="M46" s="3">
        <v>0</v>
      </c>
    </row>
    <row r="47" spans="1:13" x14ac:dyDescent="0.25">
      <c r="A47" s="4" t="s">
        <v>278</v>
      </c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6">
        <f>SUM(C47:L47)</f>
        <v>0</v>
      </c>
    </row>
    <row r="48" spans="1:13" x14ac:dyDescent="0.25">
      <c r="A48" s="4" t="s">
        <v>279</v>
      </c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6">
        <f>SUM(C48:L48)</f>
        <v>0</v>
      </c>
    </row>
    <row r="49" spans="1:13" x14ac:dyDescent="0.25">
      <c r="A49" s="4" t="s">
        <v>280</v>
      </c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6">
        <f>SUM(C49:L49)</f>
        <v>0</v>
      </c>
    </row>
    <row r="50" spans="1:13" x14ac:dyDescent="0.25">
      <c r="A50" s="4" t="s">
        <v>281</v>
      </c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6">
        <f>SUM(C50:L50)</f>
        <v>0</v>
      </c>
    </row>
    <row r="51" spans="1:13" x14ac:dyDescent="0.25">
      <c r="A51" s="3" t="s">
        <v>293</v>
      </c>
      <c r="B51" s="3"/>
      <c r="C51" s="3">
        <f>SUM(C47:C50)</f>
        <v>0</v>
      </c>
      <c r="D51" s="3">
        <f t="shared" ref="D51" si="30">SUM(D47:D50)</f>
        <v>0</v>
      </c>
      <c r="E51" s="3">
        <f t="shared" ref="E51" si="31">SUM(E47:E50)</f>
        <v>0</v>
      </c>
      <c r="F51" s="3">
        <f t="shared" ref="F51" si="32">SUM(F47:F50)</f>
        <v>0</v>
      </c>
      <c r="G51" s="3">
        <f t="shared" ref="G51" si="33">SUM(G47:G50)</f>
        <v>0</v>
      </c>
      <c r="H51" s="3">
        <f t="shared" ref="H51" si="34">SUM(H47:H50)</f>
        <v>0</v>
      </c>
      <c r="I51" s="3">
        <f t="shared" ref="I51" si="35">SUM(I47:I50)</f>
        <v>0</v>
      </c>
      <c r="J51" s="3">
        <f t="shared" ref="J51" si="36">SUM(J47:J50)</f>
        <v>0</v>
      </c>
      <c r="K51" s="3">
        <f t="shared" ref="K51" si="37">SUM(K47:K50)</f>
        <v>0</v>
      </c>
      <c r="L51" s="3">
        <f t="shared" ref="L51" si="38">SUM(L47:L50)</f>
        <v>0</v>
      </c>
      <c r="M51" s="3">
        <f t="shared" ref="M51" si="39">SUM(M47:M50)</f>
        <v>0</v>
      </c>
    </row>
    <row r="52" spans="1:13" x14ac:dyDescent="0.25">
      <c r="A52" s="3" t="s">
        <v>294</v>
      </c>
      <c r="B52" s="3">
        <f>SUM(B39,B46,B51)</f>
        <v>0</v>
      </c>
      <c r="C52" s="3">
        <f t="shared" ref="C52" si="40">SUM(C39,C46,C51)</f>
        <v>0</v>
      </c>
      <c r="D52" s="3">
        <f t="shared" ref="D52" si="41">SUM(D39,D46,D51)</f>
        <v>0</v>
      </c>
      <c r="E52" s="3">
        <f t="shared" ref="E52" si="42">SUM(E39,E46,E51)</f>
        <v>0</v>
      </c>
      <c r="F52" s="3">
        <f t="shared" ref="F52" si="43">SUM(F39,F46,F51)</f>
        <v>0</v>
      </c>
      <c r="G52" s="3">
        <f t="shared" ref="G52" si="44">SUM(G39,G46,G51)</f>
        <v>0</v>
      </c>
      <c r="H52" s="3">
        <f t="shared" ref="H52" si="45">SUM(H39,H46,H51)</f>
        <v>0</v>
      </c>
      <c r="I52" s="3">
        <f t="shared" ref="I52" si="46">SUM(I39,I46,I51)</f>
        <v>0</v>
      </c>
      <c r="J52" s="3">
        <f t="shared" ref="J52" si="47">SUM(J39,J46,J51)</f>
        <v>0</v>
      </c>
      <c r="K52" s="3">
        <f t="shared" ref="K52" si="48">SUM(K39,K46,K51)</f>
        <v>0</v>
      </c>
      <c r="L52" s="3">
        <f t="shared" ref="L52" si="49">SUM(L39,L46,L51)</f>
        <v>0</v>
      </c>
      <c r="M52" s="3">
        <f t="shared" ref="M52" si="50">SUM(M39,M46,M51)</f>
        <v>0</v>
      </c>
    </row>
    <row r="53" spans="1:13" x14ac:dyDescent="0.25">
      <c r="M53" s="2"/>
    </row>
    <row r="54" spans="1:13" ht="39.950000000000003" customHeight="1" x14ac:dyDescent="0.4">
      <c r="A54" s="1" t="s">
        <v>295</v>
      </c>
      <c r="M54" s="2"/>
    </row>
    <row r="55" spans="1:13" x14ac:dyDescent="0.25">
      <c r="B55" s="2" t="s">
        <v>1</v>
      </c>
      <c r="M55" s="2"/>
    </row>
    <row r="56" spans="1:13" x14ac:dyDescent="0.25">
      <c r="A56" s="56"/>
      <c r="B56" s="58">
        <f>+'Produits - Charges'!B$3</f>
        <v>2024</v>
      </c>
      <c r="C56" s="58">
        <f>+B56+1</f>
        <v>2025</v>
      </c>
      <c r="D56" s="58">
        <f t="shared" ref="D56:L56" si="51">+C56+1</f>
        <v>2026</v>
      </c>
      <c r="E56" s="58">
        <f t="shared" si="51"/>
        <v>2027</v>
      </c>
      <c r="F56" s="58">
        <f t="shared" si="51"/>
        <v>2028</v>
      </c>
      <c r="G56" s="58">
        <f t="shared" si="51"/>
        <v>2029</v>
      </c>
      <c r="H56" s="58">
        <f t="shared" si="51"/>
        <v>2030</v>
      </c>
      <c r="I56" s="58">
        <f t="shared" si="51"/>
        <v>2031</v>
      </c>
      <c r="J56" s="58">
        <f t="shared" si="51"/>
        <v>2032</v>
      </c>
      <c r="K56" s="58">
        <f t="shared" si="51"/>
        <v>2033</v>
      </c>
      <c r="L56" s="58">
        <f t="shared" si="51"/>
        <v>2034</v>
      </c>
      <c r="M56" s="58" t="s">
        <v>3</v>
      </c>
    </row>
    <row r="57" spans="1:13" x14ac:dyDescent="0.25">
      <c r="A57" s="6" t="s">
        <v>286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>
        <f t="shared" ref="M57:M64" si="52">SUM(C57:L57)</f>
        <v>0</v>
      </c>
    </row>
    <row r="58" spans="1:13" x14ac:dyDescent="0.25">
      <c r="A58" s="4" t="s">
        <v>287</v>
      </c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6">
        <f t="shared" si="52"/>
        <v>0</v>
      </c>
    </row>
    <row r="59" spans="1:13" x14ac:dyDescent="0.25">
      <c r="A59" s="4" t="s">
        <v>288</v>
      </c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6">
        <f t="shared" si="52"/>
        <v>0</v>
      </c>
    </row>
    <row r="60" spans="1:13" x14ac:dyDescent="0.25">
      <c r="A60" s="4" t="s">
        <v>289</v>
      </c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6">
        <f t="shared" si="52"/>
        <v>0</v>
      </c>
    </row>
    <row r="61" spans="1:13" x14ac:dyDescent="0.25">
      <c r="A61" s="4" t="s">
        <v>290</v>
      </c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6">
        <f t="shared" si="52"/>
        <v>0</v>
      </c>
    </row>
    <row r="62" spans="1:13" x14ac:dyDescent="0.25">
      <c r="A62" s="4" t="s">
        <v>267</v>
      </c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6">
        <f t="shared" si="52"/>
        <v>0</v>
      </c>
    </row>
    <row r="63" spans="1:13" x14ac:dyDescent="0.25">
      <c r="A63" s="4" t="s">
        <v>268</v>
      </c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6">
        <f t="shared" si="52"/>
        <v>0</v>
      </c>
    </row>
    <row r="64" spans="1:13" x14ac:dyDescent="0.25">
      <c r="A64" s="4" t="s">
        <v>269</v>
      </c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6">
        <f t="shared" si="52"/>
        <v>0</v>
      </c>
    </row>
    <row r="65" spans="1:13" x14ac:dyDescent="0.25">
      <c r="A65" s="3" t="s">
        <v>296</v>
      </c>
      <c r="B65" s="3">
        <f>SUM(B57:B64)</f>
        <v>0</v>
      </c>
      <c r="C65" s="3">
        <f>SUM(C57:C64)</f>
        <v>0</v>
      </c>
      <c r="D65" s="3">
        <f t="shared" ref="D65" si="53">SUM(D57:D64)</f>
        <v>0</v>
      </c>
      <c r="E65" s="3">
        <f t="shared" ref="E65" si="54">SUM(E57:E64)</f>
        <v>0</v>
      </c>
      <c r="F65" s="3">
        <f t="shared" ref="F65" si="55">SUM(F57:F64)</f>
        <v>0</v>
      </c>
      <c r="G65" s="3">
        <f t="shared" ref="G65" si="56">SUM(G57:G64)</f>
        <v>0</v>
      </c>
      <c r="H65" s="3">
        <f t="shared" ref="H65" si="57">SUM(H57:H64)</f>
        <v>0</v>
      </c>
      <c r="I65" s="3">
        <f t="shared" ref="I65" si="58">SUM(I57:I64)</f>
        <v>0</v>
      </c>
      <c r="J65" s="3">
        <f t="shared" ref="J65" si="59">SUM(J57:J64)</f>
        <v>0</v>
      </c>
      <c r="K65" s="3">
        <f t="shared" ref="K65" si="60">SUM(K57:K64)</f>
        <v>0</v>
      </c>
      <c r="L65" s="3">
        <f t="shared" ref="L65" si="61">SUM(L57:L64)</f>
        <v>0</v>
      </c>
      <c r="M65" s="3">
        <f t="shared" ref="M65" si="62">SUM(M57:M64)</f>
        <v>0</v>
      </c>
    </row>
    <row r="66" spans="1:13" x14ac:dyDescent="0.25">
      <c r="A66" s="4" t="s">
        <v>271</v>
      </c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6">
        <f t="shared" ref="M66:M71" si="63">SUM(C66:L66)</f>
        <v>0</v>
      </c>
    </row>
    <row r="67" spans="1:13" x14ac:dyDescent="0.25">
      <c r="A67" s="4" t="s">
        <v>272</v>
      </c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6">
        <f t="shared" si="63"/>
        <v>0</v>
      </c>
    </row>
    <row r="68" spans="1:13" x14ac:dyDescent="0.25">
      <c r="A68" s="4" t="s">
        <v>273</v>
      </c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6">
        <f t="shared" si="63"/>
        <v>0</v>
      </c>
    </row>
    <row r="69" spans="1:13" x14ac:dyDescent="0.25">
      <c r="A69" s="4" t="s">
        <v>274</v>
      </c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6">
        <f t="shared" si="63"/>
        <v>0</v>
      </c>
    </row>
    <row r="70" spans="1:13" x14ac:dyDescent="0.25">
      <c r="A70" s="4" t="s">
        <v>275</v>
      </c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6">
        <f t="shared" si="63"/>
        <v>0</v>
      </c>
    </row>
    <row r="71" spans="1:13" x14ac:dyDescent="0.25">
      <c r="A71" s="4" t="s">
        <v>276</v>
      </c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6">
        <f t="shared" si="63"/>
        <v>0</v>
      </c>
    </row>
    <row r="72" spans="1:13" x14ac:dyDescent="0.25">
      <c r="A72" s="3" t="s">
        <v>297</v>
      </c>
      <c r="B72" s="3"/>
      <c r="C72" s="3">
        <f>SUM(C66:C71)</f>
        <v>0</v>
      </c>
      <c r="D72" s="3">
        <f t="shared" ref="D72" si="64">SUM(D66:D71)</f>
        <v>0</v>
      </c>
      <c r="E72" s="3">
        <f t="shared" ref="E72" si="65">SUM(E66:E71)</f>
        <v>0</v>
      </c>
      <c r="F72" s="3">
        <f t="shared" ref="F72" si="66">SUM(F66:F71)</f>
        <v>0</v>
      </c>
      <c r="G72" s="3">
        <f t="shared" ref="G72" si="67">SUM(G66:G71)</f>
        <v>0</v>
      </c>
      <c r="H72" s="3">
        <f t="shared" ref="H72" si="68">SUM(H66:H71)</f>
        <v>0</v>
      </c>
      <c r="I72" s="3">
        <f t="shared" ref="I72" si="69">SUM(I66:I71)</f>
        <v>0</v>
      </c>
      <c r="J72" s="3">
        <f t="shared" ref="J72" si="70">SUM(J66:J71)</f>
        <v>0</v>
      </c>
      <c r="K72" s="3">
        <f t="shared" ref="K72" si="71">SUM(K66:K71)</f>
        <v>0</v>
      </c>
      <c r="L72" s="3">
        <f t="shared" ref="L72" si="72">SUM(L66:L71)</f>
        <v>0</v>
      </c>
      <c r="M72" s="3">
        <v>0</v>
      </c>
    </row>
    <row r="73" spans="1:13" x14ac:dyDescent="0.25">
      <c r="A73" s="4" t="s">
        <v>278</v>
      </c>
      <c r="B73" s="5"/>
      <c r="C73" s="4"/>
      <c r="D73" s="4"/>
      <c r="E73" s="4"/>
      <c r="F73" s="4"/>
      <c r="G73" s="4"/>
      <c r="H73" s="4"/>
      <c r="I73" s="4"/>
      <c r="J73" s="4"/>
      <c r="K73" s="4"/>
      <c r="L73" s="4"/>
      <c r="M73" s="6">
        <f>SUM(C73:L73)</f>
        <v>0</v>
      </c>
    </row>
    <row r="74" spans="1:13" x14ac:dyDescent="0.25">
      <c r="A74" s="4" t="s">
        <v>298</v>
      </c>
      <c r="B74" s="5"/>
      <c r="C74" s="4"/>
      <c r="D74" s="4"/>
      <c r="E74" s="4"/>
      <c r="F74" s="4"/>
      <c r="G74" s="4"/>
      <c r="H74" s="4"/>
      <c r="I74" s="4"/>
      <c r="J74" s="4"/>
      <c r="K74" s="4"/>
      <c r="L74" s="4"/>
      <c r="M74" s="6">
        <f>SUM(C74:L74)</f>
        <v>0</v>
      </c>
    </row>
    <row r="75" spans="1:13" x14ac:dyDescent="0.25">
      <c r="A75" s="4" t="s">
        <v>280</v>
      </c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6">
        <f>SUM(C75:L75)</f>
        <v>0</v>
      </c>
    </row>
    <row r="76" spans="1:13" x14ac:dyDescent="0.25">
      <c r="A76" s="4" t="s">
        <v>281</v>
      </c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6">
        <f>SUM(C76:L76)</f>
        <v>0</v>
      </c>
    </row>
    <row r="77" spans="1:13" x14ac:dyDescent="0.25">
      <c r="A77" s="3" t="s">
        <v>299</v>
      </c>
      <c r="B77" s="3"/>
      <c r="C77" s="3">
        <f>SUM(C73:C76)</f>
        <v>0</v>
      </c>
      <c r="D77" s="3">
        <f t="shared" ref="D77" si="73">SUM(D73:D76)</f>
        <v>0</v>
      </c>
      <c r="E77" s="3">
        <f t="shared" ref="E77" si="74">SUM(E73:E76)</f>
        <v>0</v>
      </c>
      <c r="F77" s="3">
        <f t="shared" ref="F77" si="75">SUM(F73:F76)</f>
        <v>0</v>
      </c>
      <c r="G77" s="3">
        <f t="shared" ref="G77" si="76">SUM(G73:G76)</f>
        <v>0</v>
      </c>
      <c r="H77" s="3">
        <f t="shared" ref="H77" si="77">SUM(H73:H76)</f>
        <v>0</v>
      </c>
      <c r="I77" s="3">
        <f t="shared" ref="I77" si="78">SUM(I73:I76)</f>
        <v>0</v>
      </c>
      <c r="J77" s="3">
        <f t="shared" ref="J77" si="79">SUM(J73:J76)</f>
        <v>0</v>
      </c>
      <c r="K77" s="3">
        <f t="shared" ref="K77" si="80">SUM(K73:K76)</f>
        <v>0</v>
      </c>
      <c r="L77" s="3">
        <f t="shared" ref="L77" si="81">SUM(L73:L76)</f>
        <v>0</v>
      </c>
      <c r="M77" s="3">
        <f t="shared" ref="M77" si="82">SUM(M73:M76)</f>
        <v>0</v>
      </c>
    </row>
    <row r="78" spans="1:13" x14ac:dyDescent="0.25">
      <c r="A78" s="3" t="s">
        <v>300</v>
      </c>
      <c r="B78" s="3">
        <f>SUM(B65,B72,B77)</f>
        <v>0</v>
      </c>
      <c r="C78" s="3">
        <f>SUM(C65,C72,C77)</f>
        <v>0</v>
      </c>
      <c r="D78" s="3">
        <f t="shared" ref="D78" si="83">SUM(D65,D72,D77)</f>
        <v>0</v>
      </c>
      <c r="E78" s="3">
        <f t="shared" ref="E78" si="84">SUM(E65,E72,E77)</f>
        <v>0</v>
      </c>
      <c r="F78" s="3">
        <f t="shared" ref="F78" si="85">SUM(F65,F72,F77)</f>
        <v>0</v>
      </c>
      <c r="G78" s="3">
        <f t="shared" ref="G78" si="86">SUM(G65,G72,G77)</f>
        <v>0</v>
      </c>
      <c r="H78" s="3">
        <f t="shared" ref="H78" si="87">SUM(H65,H72,H77)</f>
        <v>0</v>
      </c>
      <c r="I78" s="3">
        <f t="shared" ref="I78" si="88">SUM(I65,I72,I77)</f>
        <v>0</v>
      </c>
      <c r="J78" s="3">
        <f t="shared" ref="J78" si="89">SUM(J65,J72,J77)</f>
        <v>0</v>
      </c>
      <c r="K78" s="3">
        <f t="shared" ref="K78" si="90">SUM(K65,K72,K77)</f>
        <v>0</v>
      </c>
      <c r="L78" s="3">
        <f t="shared" ref="L78" si="91">SUM(L65,L72,L77)</f>
        <v>0</v>
      </c>
      <c r="M78" s="3">
        <f t="shared" ref="M78" si="92">SUM(M65,M72,M77)</f>
        <v>0</v>
      </c>
    </row>
    <row r="79" spans="1:13" x14ac:dyDescent="0.25">
      <c r="M79" s="2"/>
    </row>
    <row r="80" spans="1:13" ht="39.950000000000003" customHeight="1" x14ac:dyDescent="0.4">
      <c r="A80" s="1" t="s">
        <v>301</v>
      </c>
      <c r="M80" s="2"/>
    </row>
    <row r="81" spans="1:13" x14ac:dyDescent="0.25">
      <c r="B81" s="2" t="s">
        <v>1</v>
      </c>
      <c r="M81" s="2"/>
    </row>
    <row r="82" spans="1:13" x14ac:dyDescent="0.25">
      <c r="A82" s="56"/>
      <c r="B82" s="58">
        <f>+'Produits - Charges'!B$3</f>
        <v>2024</v>
      </c>
      <c r="C82" s="58">
        <f>+B82+1</f>
        <v>2025</v>
      </c>
      <c r="D82" s="58">
        <f t="shared" ref="D82:L82" si="93">+C82+1</f>
        <v>2026</v>
      </c>
      <c r="E82" s="58">
        <f t="shared" si="93"/>
        <v>2027</v>
      </c>
      <c r="F82" s="58">
        <f t="shared" si="93"/>
        <v>2028</v>
      </c>
      <c r="G82" s="58">
        <f t="shared" si="93"/>
        <v>2029</v>
      </c>
      <c r="H82" s="58">
        <f t="shared" si="93"/>
        <v>2030</v>
      </c>
      <c r="I82" s="58">
        <f t="shared" si="93"/>
        <v>2031</v>
      </c>
      <c r="J82" s="58">
        <f t="shared" si="93"/>
        <v>2032</v>
      </c>
      <c r="K82" s="58">
        <f t="shared" si="93"/>
        <v>2033</v>
      </c>
      <c r="L82" s="58">
        <f t="shared" si="93"/>
        <v>2034</v>
      </c>
      <c r="M82" s="58" t="s">
        <v>3</v>
      </c>
    </row>
    <row r="83" spans="1:13" x14ac:dyDescent="0.25">
      <c r="A83" s="6" t="s">
        <v>302</v>
      </c>
      <c r="B83" s="6">
        <v>0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x14ac:dyDescent="0.25">
      <c r="A84" s="4" t="s">
        <v>303</v>
      </c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6">
        <f t="shared" ref="M84:M109" si="94">SUM(C84:L84)</f>
        <v>0</v>
      </c>
    </row>
    <row r="85" spans="1:13" x14ac:dyDescent="0.25">
      <c r="A85" s="4" t="s">
        <v>304</v>
      </c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6">
        <f t="shared" si="94"/>
        <v>0</v>
      </c>
    </row>
    <row r="86" spans="1:13" x14ac:dyDescent="0.25">
      <c r="A86" s="4" t="s">
        <v>305</v>
      </c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6">
        <f t="shared" si="94"/>
        <v>0</v>
      </c>
    </row>
    <row r="87" spans="1:13" x14ac:dyDescent="0.25">
      <c r="A87" s="4" t="s">
        <v>306</v>
      </c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6">
        <f t="shared" si="94"/>
        <v>0</v>
      </c>
    </row>
    <row r="88" spans="1:13" x14ac:dyDescent="0.25">
      <c r="A88" s="4" t="s">
        <v>307</v>
      </c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6">
        <f t="shared" si="94"/>
        <v>0</v>
      </c>
    </row>
    <row r="89" spans="1:13" x14ac:dyDescent="0.25">
      <c r="A89" s="4" t="s">
        <v>308</v>
      </c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6">
        <f t="shared" si="94"/>
        <v>0</v>
      </c>
    </row>
    <row r="90" spans="1:13" x14ac:dyDescent="0.25">
      <c r="A90" s="4" t="s">
        <v>309</v>
      </c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6">
        <f t="shared" si="94"/>
        <v>0</v>
      </c>
    </row>
    <row r="91" spans="1:13" x14ac:dyDescent="0.25">
      <c r="A91" s="4" t="s">
        <v>310</v>
      </c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6">
        <f t="shared" si="94"/>
        <v>0</v>
      </c>
    </row>
    <row r="92" spans="1:13" x14ac:dyDescent="0.25">
      <c r="A92" s="4" t="s">
        <v>311</v>
      </c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6">
        <f t="shared" si="94"/>
        <v>0</v>
      </c>
    </row>
    <row r="93" spans="1:13" x14ac:dyDescent="0.25">
      <c r="A93" s="4" t="s">
        <v>312</v>
      </c>
      <c r="B93" s="5"/>
      <c r="C93" s="4"/>
      <c r="D93" s="4"/>
      <c r="E93" s="4"/>
      <c r="F93" s="4"/>
      <c r="G93" s="4"/>
      <c r="H93" s="4"/>
      <c r="I93" s="4"/>
      <c r="J93" s="4"/>
      <c r="K93" s="4"/>
      <c r="L93" s="4"/>
      <c r="M93" s="6">
        <f t="shared" si="94"/>
        <v>0</v>
      </c>
    </row>
    <row r="94" spans="1:13" x14ac:dyDescent="0.25">
      <c r="A94" s="4" t="s">
        <v>313</v>
      </c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6">
        <f t="shared" si="94"/>
        <v>0</v>
      </c>
    </row>
    <row r="95" spans="1:13" x14ac:dyDescent="0.25">
      <c r="A95" s="4" t="s">
        <v>314</v>
      </c>
      <c r="B95" s="5"/>
      <c r="C95" s="4"/>
      <c r="D95" s="4"/>
      <c r="E95" s="4"/>
      <c r="F95" s="4"/>
      <c r="G95" s="4"/>
      <c r="H95" s="4"/>
      <c r="I95" s="4"/>
      <c r="J95" s="4"/>
      <c r="K95" s="4"/>
      <c r="L95" s="4"/>
      <c r="M95" s="6">
        <f t="shared" si="94"/>
        <v>0</v>
      </c>
    </row>
    <row r="96" spans="1:13" x14ac:dyDescent="0.25">
      <c r="A96" s="4" t="s">
        <v>315</v>
      </c>
      <c r="B96" s="5"/>
      <c r="C96" s="4"/>
      <c r="D96" s="4"/>
      <c r="E96" s="4"/>
      <c r="F96" s="4"/>
      <c r="G96" s="4"/>
      <c r="H96" s="4"/>
      <c r="I96" s="4"/>
      <c r="J96" s="4"/>
      <c r="K96" s="4"/>
      <c r="L96" s="4"/>
      <c r="M96" s="6">
        <f t="shared" si="94"/>
        <v>0</v>
      </c>
    </row>
    <row r="97" spans="1:13" x14ac:dyDescent="0.25">
      <c r="A97" s="4" t="s">
        <v>316</v>
      </c>
      <c r="B97" s="5"/>
      <c r="C97" s="4"/>
      <c r="D97" s="4"/>
      <c r="E97" s="4"/>
      <c r="F97" s="4"/>
      <c r="G97" s="4"/>
      <c r="H97" s="4"/>
      <c r="I97" s="4"/>
      <c r="J97" s="4"/>
      <c r="K97" s="4"/>
      <c r="L97" s="4"/>
      <c r="M97" s="6">
        <f t="shared" si="94"/>
        <v>0</v>
      </c>
    </row>
    <row r="98" spans="1:13" x14ac:dyDescent="0.25">
      <c r="A98" s="4" t="s">
        <v>317</v>
      </c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6">
        <f t="shared" si="94"/>
        <v>0</v>
      </c>
    </row>
    <row r="99" spans="1:13" x14ac:dyDescent="0.25">
      <c r="A99" s="4" t="s">
        <v>318</v>
      </c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6">
        <f t="shared" si="94"/>
        <v>0</v>
      </c>
    </row>
    <row r="100" spans="1:13" x14ac:dyDescent="0.25">
      <c r="A100" s="4" t="s">
        <v>319</v>
      </c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6">
        <f t="shared" si="94"/>
        <v>0</v>
      </c>
    </row>
    <row r="101" spans="1:13" x14ac:dyDescent="0.25">
      <c r="A101" s="4" t="s">
        <v>320</v>
      </c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6">
        <f t="shared" si="94"/>
        <v>0</v>
      </c>
    </row>
    <row r="102" spans="1:13" x14ac:dyDescent="0.25">
      <c r="A102" s="4" t="s">
        <v>321</v>
      </c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6">
        <f t="shared" si="94"/>
        <v>0</v>
      </c>
    </row>
    <row r="103" spans="1:13" x14ac:dyDescent="0.25">
      <c r="A103" s="4" t="s">
        <v>322</v>
      </c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6">
        <f t="shared" si="94"/>
        <v>0</v>
      </c>
    </row>
    <row r="104" spans="1:13" x14ac:dyDescent="0.25">
      <c r="A104" s="4" t="s">
        <v>323</v>
      </c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6">
        <f t="shared" si="94"/>
        <v>0</v>
      </c>
    </row>
    <row r="105" spans="1:13" x14ac:dyDescent="0.25">
      <c r="A105" s="4" t="s">
        <v>324</v>
      </c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6">
        <f t="shared" si="94"/>
        <v>0</v>
      </c>
    </row>
    <row r="106" spans="1:13" x14ac:dyDescent="0.25">
      <c r="A106" s="4" t="s">
        <v>325</v>
      </c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6">
        <f t="shared" si="94"/>
        <v>0</v>
      </c>
    </row>
    <row r="107" spans="1:13" x14ac:dyDescent="0.25">
      <c r="A107" s="4" t="s">
        <v>326</v>
      </c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6">
        <f t="shared" si="94"/>
        <v>0</v>
      </c>
    </row>
    <row r="108" spans="1:13" x14ac:dyDescent="0.25">
      <c r="A108" s="4" t="s">
        <v>327</v>
      </c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6">
        <f t="shared" si="94"/>
        <v>0</v>
      </c>
    </row>
    <row r="109" spans="1:13" x14ac:dyDescent="0.25">
      <c r="A109" s="4" t="s">
        <v>328</v>
      </c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6">
        <f t="shared" si="94"/>
        <v>0</v>
      </c>
    </row>
    <row r="110" spans="1:13" x14ac:dyDescent="0.25">
      <c r="A110" s="3" t="s">
        <v>329</v>
      </c>
      <c r="B110" s="3">
        <f>SUM(B83:B109)</f>
        <v>0</v>
      </c>
      <c r="C110" s="3">
        <f t="shared" ref="C110:M110" si="95">SUM(C83:C109)</f>
        <v>0</v>
      </c>
      <c r="D110" s="3">
        <f t="shared" si="95"/>
        <v>0</v>
      </c>
      <c r="E110" s="3">
        <f t="shared" si="95"/>
        <v>0</v>
      </c>
      <c r="F110" s="3">
        <f t="shared" si="95"/>
        <v>0</v>
      </c>
      <c r="G110" s="3">
        <f t="shared" si="95"/>
        <v>0</v>
      </c>
      <c r="H110" s="3">
        <f t="shared" si="95"/>
        <v>0</v>
      </c>
      <c r="I110" s="3">
        <f t="shared" si="95"/>
        <v>0</v>
      </c>
      <c r="J110" s="3">
        <f t="shared" si="95"/>
        <v>0</v>
      </c>
      <c r="K110" s="3">
        <f t="shared" si="95"/>
        <v>0</v>
      </c>
      <c r="L110" s="3">
        <f t="shared" si="95"/>
        <v>0</v>
      </c>
      <c r="M110" s="3">
        <f t="shared" si="95"/>
        <v>0</v>
      </c>
    </row>
    <row r="111" spans="1:13" x14ac:dyDescent="0.25">
      <c r="A111" s="4" t="s">
        <v>330</v>
      </c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6">
        <f t="shared" ref="M111:M118" si="96">SUM(C111:L111)</f>
        <v>0</v>
      </c>
    </row>
    <row r="112" spans="1:13" x14ac:dyDescent="0.25">
      <c r="A112" s="4" t="s">
        <v>331</v>
      </c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6">
        <f t="shared" si="96"/>
        <v>0</v>
      </c>
    </row>
    <row r="113" spans="1:13" x14ac:dyDescent="0.25">
      <c r="A113" s="4" t="s">
        <v>332</v>
      </c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6">
        <f t="shared" si="96"/>
        <v>0</v>
      </c>
    </row>
    <row r="114" spans="1:13" x14ac:dyDescent="0.25">
      <c r="A114" s="4" t="s">
        <v>333</v>
      </c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6">
        <f t="shared" si="96"/>
        <v>0</v>
      </c>
    </row>
    <row r="115" spans="1:13" x14ac:dyDescent="0.25">
      <c r="A115" s="4" t="s">
        <v>334</v>
      </c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6">
        <f t="shared" si="96"/>
        <v>0</v>
      </c>
    </row>
    <row r="116" spans="1:13" x14ac:dyDescent="0.25">
      <c r="A116" s="4" t="s">
        <v>335</v>
      </c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6">
        <f t="shared" si="96"/>
        <v>0</v>
      </c>
    </row>
    <row r="117" spans="1:13" x14ac:dyDescent="0.25">
      <c r="A117" s="4" t="s">
        <v>336</v>
      </c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6">
        <f t="shared" si="96"/>
        <v>0</v>
      </c>
    </row>
    <row r="118" spans="1:13" x14ac:dyDescent="0.25">
      <c r="A118" s="4" t="s">
        <v>337</v>
      </c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6">
        <f t="shared" si="96"/>
        <v>0</v>
      </c>
    </row>
    <row r="119" spans="1:13" x14ac:dyDescent="0.25">
      <c r="A119" s="3" t="s">
        <v>338</v>
      </c>
      <c r="B119" s="3"/>
      <c r="C119" s="3">
        <f>SUM(C111:C118)</f>
        <v>0</v>
      </c>
      <c r="D119" s="3">
        <f t="shared" ref="D119:M119" si="97">SUM(D111:D118)</f>
        <v>0</v>
      </c>
      <c r="E119" s="3">
        <f t="shared" si="97"/>
        <v>0</v>
      </c>
      <c r="F119" s="3">
        <f t="shared" si="97"/>
        <v>0</v>
      </c>
      <c r="G119" s="3">
        <f t="shared" si="97"/>
        <v>0</v>
      </c>
      <c r="H119" s="3">
        <f t="shared" si="97"/>
        <v>0</v>
      </c>
      <c r="I119" s="3">
        <f t="shared" si="97"/>
        <v>0</v>
      </c>
      <c r="J119" s="3">
        <f t="shared" si="97"/>
        <v>0</v>
      </c>
      <c r="K119" s="3">
        <f t="shared" si="97"/>
        <v>0</v>
      </c>
      <c r="L119" s="3">
        <f t="shared" si="97"/>
        <v>0</v>
      </c>
      <c r="M119" s="3">
        <f t="shared" si="97"/>
        <v>0</v>
      </c>
    </row>
    <row r="120" spans="1:13" x14ac:dyDescent="0.25">
      <c r="A120" s="3" t="s">
        <v>302</v>
      </c>
      <c r="B120" s="3">
        <f>SUM(B110,B119)</f>
        <v>0</v>
      </c>
      <c r="C120" s="3">
        <f>SUM(C110,C119)</f>
        <v>0</v>
      </c>
      <c r="D120" s="3">
        <f t="shared" ref="D120:M120" si="98">SUM(D110,D119)</f>
        <v>0</v>
      </c>
      <c r="E120" s="3">
        <f t="shared" si="98"/>
        <v>0</v>
      </c>
      <c r="F120" s="3">
        <f t="shared" si="98"/>
        <v>0</v>
      </c>
      <c r="G120" s="3">
        <f t="shared" si="98"/>
        <v>0</v>
      </c>
      <c r="H120" s="3">
        <f t="shared" si="98"/>
        <v>0</v>
      </c>
      <c r="I120" s="3">
        <f t="shared" si="98"/>
        <v>0</v>
      </c>
      <c r="J120" s="3">
        <f t="shared" si="98"/>
        <v>0</v>
      </c>
      <c r="K120" s="3">
        <f t="shared" si="98"/>
        <v>0</v>
      </c>
      <c r="L120" s="3">
        <f t="shared" si="98"/>
        <v>0</v>
      </c>
      <c r="M120" s="3">
        <f t="shared" si="98"/>
        <v>0</v>
      </c>
    </row>
    <row r="121" spans="1:13" x14ac:dyDescent="0.25">
      <c r="M121" s="2"/>
    </row>
    <row r="122" spans="1:13" ht="39.950000000000003" customHeight="1" x14ac:dyDescent="0.4">
      <c r="A122" s="1" t="s">
        <v>339</v>
      </c>
      <c r="M122" s="2"/>
    </row>
    <row r="123" spans="1:13" x14ac:dyDescent="0.25">
      <c r="B123" s="2" t="s">
        <v>1</v>
      </c>
      <c r="M123" s="2"/>
    </row>
    <row r="124" spans="1:13" x14ac:dyDescent="0.25">
      <c r="A124" s="56"/>
      <c r="B124" s="58">
        <f>+'Produits - Charges'!B$3</f>
        <v>2024</v>
      </c>
      <c r="C124" s="58">
        <f>+B124+1</f>
        <v>2025</v>
      </c>
      <c r="D124" s="58">
        <f t="shared" ref="D124:L124" si="99">+C124+1</f>
        <v>2026</v>
      </c>
      <c r="E124" s="58">
        <f t="shared" si="99"/>
        <v>2027</v>
      </c>
      <c r="F124" s="58">
        <f t="shared" si="99"/>
        <v>2028</v>
      </c>
      <c r="G124" s="58">
        <f t="shared" si="99"/>
        <v>2029</v>
      </c>
      <c r="H124" s="58">
        <f t="shared" si="99"/>
        <v>2030</v>
      </c>
      <c r="I124" s="58">
        <f t="shared" si="99"/>
        <v>2031</v>
      </c>
      <c r="J124" s="58">
        <f t="shared" si="99"/>
        <v>2032</v>
      </c>
      <c r="K124" s="58">
        <f t="shared" si="99"/>
        <v>2033</v>
      </c>
      <c r="L124" s="58">
        <f t="shared" si="99"/>
        <v>2034</v>
      </c>
      <c r="M124" s="58" t="s">
        <v>3</v>
      </c>
    </row>
    <row r="125" spans="1:13" x14ac:dyDescent="0.25">
      <c r="A125" s="6" t="s">
        <v>340</v>
      </c>
      <c r="B125" s="6"/>
      <c r="C125" s="6">
        <f>+B127</f>
        <v>0</v>
      </c>
      <c r="D125" s="6">
        <f t="shared" ref="D125:K125" si="100">+C127</f>
        <v>0</v>
      </c>
      <c r="E125" s="6">
        <f t="shared" si="100"/>
        <v>0</v>
      </c>
      <c r="F125" s="6">
        <f t="shared" si="100"/>
        <v>0</v>
      </c>
      <c r="G125" s="6">
        <f t="shared" si="100"/>
        <v>0</v>
      </c>
      <c r="H125" s="6">
        <f t="shared" si="100"/>
        <v>0</v>
      </c>
      <c r="I125" s="6">
        <f t="shared" si="100"/>
        <v>0</v>
      </c>
      <c r="J125" s="6">
        <f t="shared" si="100"/>
        <v>0</v>
      </c>
      <c r="K125" s="6">
        <f t="shared" si="100"/>
        <v>0</v>
      </c>
      <c r="L125" s="6" t="e">
        <f>+#REF!</f>
        <v>#REF!</v>
      </c>
      <c r="M125" s="6">
        <f>+B127</f>
        <v>0</v>
      </c>
    </row>
    <row r="126" spans="1:13" x14ac:dyDescent="0.25">
      <c r="A126" s="4" t="s">
        <v>341</v>
      </c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6">
        <v>0</v>
      </c>
    </row>
    <row r="127" spans="1:13" x14ac:dyDescent="0.25">
      <c r="A127" s="3" t="s">
        <v>340</v>
      </c>
      <c r="B127" s="3">
        <f>SUM(B125:B126)</f>
        <v>0</v>
      </c>
      <c r="C127" s="3">
        <f>+C125+C126</f>
        <v>0</v>
      </c>
      <c r="D127" s="3">
        <f t="shared" ref="D127:M127" si="101">+D125+D126</f>
        <v>0</v>
      </c>
      <c r="E127" s="3">
        <f t="shared" si="101"/>
        <v>0</v>
      </c>
      <c r="F127" s="3">
        <f t="shared" si="101"/>
        <v>0</v>
      </c>
      <c r="G127" s="3">
        <f t="shared" si="101"/>
        <v>0</v>
      </c>
      <c r="H127" s="3">
        <f t="shared" si="101"/>
        <v>0</v>
      </c>
      <c r="I127" s="3">
        <f t="shared" si="101"/>
        <v>0</v>
      </c>
      <c r="J127" s="3">
        <f t="shared" si="101"/>
        <v>0</v>
      </c>
      <c r="K127" s="3">
        <f t="shared" si="101"/>
        <v>0</v>
      </c>
      <c r="L127" s="3" t="e">
        <f t="shared" si="101"/>
        <v>#REF!</v>
      </c>
      <c r="M127" s="3">
        <f t="shared" si="101"/>
        <v>0</v>
      </c>
    </row>
    <row r="128" spans="1:13" x14ac:dyDescent="0.25">
      <c r="M128" s="2"/>
    </row>
    <row r="129" spans="1:13" ht="39.950000000000003" customHeight="1" x14ac:dyDescent="0.4">
      <c r="A129" s="1" t="s">
        <v>342</v>
      </c>
      <c r="M129" s="2"/>
    </row>
    <row r="130" spans="1:13" x14ac:dyDescent="0.25">
      <c r="B130" s="2" t="s">
        <v>1</v>
      </c>
      <c r="M130" s="2"/>
    </row>
    <row r="131" spans="1:13" x14ac:dyDescent="0.25">
      <c r="A131" s="56"/>
      <c r="B131" s="58">
        <f>+'Produits - Charges'!B$3</f>
        <v>2024</v>
      </c>
      <c r="C131" s="58">
        <f>+B131+1</f>
        <v>2025</v>
      </c>
      <c r="D131" s="58">
        <f t="shared" ref="D131:L131" si="102">+C131+1</f>
        <v>2026</v>
      </c>
      <c r="E131" s="58">
        <f t="shared" si="102"/>
        <v>2027</v>
      </c>
      <c r="F131" s="58">
        <f t="shared" si="102"/>
        <v>2028</v>
      </c>
      <c r="G131" s="58">
        <f t="shared" si="102"/>
        <v>2029</v>
      </c>
      <c r="H131" s="58">
        <f t="shared" si="102"/>
        <v>2030</v>
      </c>
      <c r="I131" s="58">
        <f t="shared" si="102"/>
        <v>2031</v>
      </c>
      <c r="J131" s="58">
        <f t="shared" si="102"/>
        <v>2032</v>
      </c>
      <c r="K131" s="58">
        <f t="shared" si="102"/>
        <v>2033</v>
      </c>
      <c r="L131" s="58">
        <f t="shared" si="102"/>
        <v>2034</v>
      </c>
      <c r="M131" s="58" t="s">
        <v>3</v>
      </c>
    </row>
    <row r="132" spans="1:13" x14ac:dyDescent="0.25">
      <c r="A132" s="6" t="s">
        <v>343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>
        <f t="shared" ref="M132:M145" si="103">SUM(C132:L132)</f>
        <v>0</v>
      </c>
    </row>
    <row r="133" spans="1:13" x14ac:dyDescent="0.25">
      <c r="A133" s="4" t="s">
        <v>344</v>
      </c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6">
        <f t="shared" si="103"/>
        <v>0</v>
      </c>
    </row>
    <row r="134" spans="1:13" x14ac:dyDescent="0.25">
      <c r="A134" s="4" t="s">
        <v>345</v>
      </c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6">
        <f t="shared" si="103"/>
        <v>0</v>
      </c>
    </row>
    <row r="135" spans="1:13" x14ac:dyDescent="0.25">
      <c r="A135" s="4" t="s">
        <v>346</v>
      </c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6">
        <f t="shared" si="103"/>
        <v>0</v>
      </c>
    </row>
    <row r="136" spans="1:13" x14ac:dyDescent="0.25">
      <c r="A136" s="4" t="s">
        <v>347</v>
      </c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6">
        <f t="shared" si="103"/>
        <v>0</v>
      </c>
    </row>
    <row r="137" spans="1:13" x14ac:dyDescent="0.25">
      <c r="A137" s="4" t="s">
        <v>348</v>
      </c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6">
        <f t="shared" si="103"/>
        <v>0</v>
      </c>
    </row>
    <row r="138" spans="1:13" x14ac:dyDescent="0.25">
      <c r="A138" s="4" t="s">
        <v>349</v>
      </c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6">
        <f t="shared" si="103"/>
        <v>0</v>
      </c>
    </row>
    <row r="139" spans="1:13" x14ac:dyDescent="0.25">
      <c r="A139" s="4" t="s">
        <v>350</v>
      </c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6">
        <f t="shared" si="103"/>
        <v>0</v>
      </c>
    </row>
    <row r="140" spans="1:13" x14ac:dyDescent="0.25">
      <c r="A140" s="4" t="s">
        <v>351</v>
      </c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6">
        <f t="shared" si="103"/>
        <v>0</v>
      </c>
    </row>
    <row r="141" spans="1:13" x14ac:dyDescent="0.25">
      <c r="A141" s="4" t="s">
        <v>352</v>
      </c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6">
        <f t="shared" si="103"/>
        <v>0</v>
      </c>
    </row>
    <row r="142" spans="1:13" x14ac:dyDescent="0.25">
      <c r="A142" s="4" t="s">
        <v>353</v>
      </c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6">
        <f t="shared" si="103"/>
        <v>0</v>
      </c>
    </row>
    <row r="143" spans="1:13" x14ac:dyDescent="0.25">
      <c r="A143" s="4" t="s">
        <v>354</v>
      </c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6">
        <f t="shared" si="103"/>
        <v>0</v>
      </c>
    </row>
    <row r="144" spans="1:13" x14ac:dyDescent="0.25">
      <c r="A144" s="4" t="s">
        <v>355</v>
      </c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6">
        <f t="shared" si="103"/>
        <v>0</v>
      </c>
    </row>
    <row r="145" spans="1:13" x14ac:dyDescent="0.25">
      <c r="A145" s="4" t="s">
        <v>356</v>
      </c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6">
        <f t="shared" si="103"/>
        <v>0</v>
      </c>
    </row>
    <row r="146" spans="1:13" x14ac:dyDescent="0.25">
      <c r="A146" s="3" t="s">
        <v>357</v>
      </c>
      <c r="B146" s="3">
        <f>SUM(B132:B145)</f>
        <v>0</v>
      </c>
      <c r="C146" s="3">
        <f>SUM(C132:C145)</f>
        <v>0</v>
      </c>
      <c r="D146" s="3">
        <f t="shared" ref="D146:M146" si="104">SUM(D132:D145)</f>
        <v>0</v>
      </c>
      <c r="E146" s="3">
        <f t="shared" si="104"/>
        <v>0</v>
      </c>
      <c r="F146" s="3">
        <f t="shared" si="104"/>
        <v>0</v>
      </c>
      <c r="G146" s="3">
        <f t="shared" si="104"/>
        <v>0</v>
      </c>
      <c r="H146" s="3">
        <f t="shared" si="104"/>
        <v>0</v>
      </c>
      <c r="I146" s="3">
        <f t="shared" si="104"/>
        <v>0</v>
      </c>
      <c r="J146" s="3">
        <f t="shared" si="104"/>
        <v>0</v>
      </c>
      <c r="K146" s="3">
        <f t="shared" si="104"/>
        <v>0</v>
      </c>
      <c r="L146" s="3">
        <f t="shared" si="104"/>
        <v>0</v>
      </c>
      <c r="M146" s="3">
        <f t="shared" si="104"/>
        <v>0</v>
      </c>
    </row>
    <row r="147" spans="1:13" x14ac:dyDescent="0.25">
      <c r="A147" s="3" t="s">
        <v>358</v>
      </c>
      <c r="B147" s="3"/>
      <c r="C147" s="3">
        <f>+C146-B146</f>
        <v>0</v>
      </c>
      <c r="D147" s="3">
        <f t="shared" ref="D147:M147" si="105">+D146-C146</f>
        <v>0</v>
      </c>
      <c r="E147" s="3">
        <f t="shared" si="105"/>
        <v>0</v>
      </c>
      <c r="F147" s="3">
        <f t="shared" si="105"/>
        <v>0</v>
      </c>
      <c r="G147" s="3">
        <f t="shared" si="105"/>
        <v>0</v>
      </c>
      <c r="H147" s="3">
        <f t="shared" si="105"/>
        <v>0</v>
      </c>
      <c r="I147" s="3">
        <f t="shared" si="105"/>
        <v>0</v>
      </c>
      <c r="J147" s="3">
        <f t="shared" si="105"/>
        <v>0</v>
      </c>
      <c r="K147" s="3">
        <f t="shared" si="105"/>
        <v>0</v>
      </c>
      <c r="L147" s="3" t="e">
        <f>+L146-#REF!</f>
        <v>#REF!</v>
      </c>
      <c r="M147" s="3">
        <f t="shared" si="105"/>
        <v>0</v>
      </c>
    </row>
    <row r="148" spans="1:13" x14ac:dyDescent="0.25">
      <c r="A148" s="4" t="s">
        <v>359</v>
      </c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6"/>
    </row>
    <row r="149" spans="1:13" x14ac:dyDescent="0.25">
      <c r="M149" s="2"/>
    </row>
    <row r="150" spans="1:13" ht="39.950000000000003" customHeight="1" x14ac:dyDescent="0.4">
      <c r="A150" s="1" t="s">
        <v>360</v>
      </c>
      <c r="M150" s="2"/>
    </row>
    <row r="151" spans="1:13" x14ac:dyDescent="0.25">
      <c r="B151" s="2" t="s">
        <v>1</v>
      </c>
      <c r="M151" s="2"/>
    </row>
    <row r="152" spans="1:13" x14ac:dyDescent="0.25">
      <c r="A152" s="56"/>
      <c r="B152" s="58">
        <f>+'Produits - Charges'!B$3</f>
        <v>2024</v>
      </c>
      <c r="C152" s="58">
        <f>+B152+1</f>
        <v>2025</v>
      </c>
      <c r="D152" s="58">
        <f t="shared" ref="D152:L152" si="106">+C152+1</f>
        <v>2026</v>
      </c>
      <c r="E152" s="58">
        <f t="shared" si="106"/>
        <v>2027</v>
      </c>
      <c r="F152" s="58">
        <f t="shared" si="106"/>
        <v>2028</v>
      </c>
      <c r="G152" s="58">
        <f t="shared" si="106"/>
        <v>2029</v>
      </c>
      <c r="H152" s="58">
        <f t="shared" si="106"/>
        <v>2030</v>
      </c>
      <c r="I152" s="58">
        <f t="shared" si="106"/>
        <v>2031</v>
      </c>
      <c r="J152" s="58">
        <f t="shared" si="106"/>
        <v>2032</v>
      </c>
      <c r="K152" s="58">
        <f t="shared" si="106"/>
        <v>2033</v>
      </c>
      <c r="L152" s="58">
        <f t="shared" si="106"/>
        <v>2034</v>
      </c>
      <c r="M152" s="58" t="s">
        <v>3</v>
      </c>
    </row>
    <row r="153" spans="1:13" x14ac:dyDescent="0.25">
      <c r="A153" s="6" t="s">
        <v>361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>
        <f t="shared" ref="M153:M166" si="107">SUM(C153:L153)</f>
        <v>0</v>
      </c>
    </row>
    <row r="154" spans="1:13" x14ac:dyDescent="0.25">
      <c r="A154" s="4" t="s">
        <v>362</v>
      </c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6">
        <f t="shared" si="107"/>
        <v>0</v>
      </c>
    </row>
    <row r="155" spans="1:13" x14ac:dyDescent="0.25">
      <c r="A155" s="4" t="s">
        <v>363</v>
      </c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6">
        <f t="shared" si="107"/>
        <v>0</v>
      </c>
    </row>
    <row r="156" spans="1:13" x14ac:dyDescent="0.25">
      <c r="A156" s="4" t="s">
        <v>364</v>
      </c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6">
        <f t="shared" si="107"/>
        <v>0</v>
      </c>
    </row>
    <row r="157" spans="1:13" x14ac:dyDescent="0.25">
      <c r="A157" s="4" t="s">
        <v>365</v>
      </c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6">
        <f t="shared" si="107"/>
        <v>0</v>
      </c>
    </row>
    <row r="158" spans="1:13" x14ac:dyDescent="0.25">
      <c r="A158" s="4" t="s">
        <v>366</v>
      </c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6">
        <f t="shared" si="107"/>
        <v>0</v>
      </c>
    </row>
    <row r="159" spans="1:13" x14ac:dyDescent="0.25">
      <c r="A159" s="4" t="s">
        <v>367</v>
      </c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6">
        <f t="shared" si="107"/>
        <v>0</v>
      </c>
    </row>
    <row r="160" spans="1:13" x14ac:dyDescent="0.25">
      <c r="A160" s="4" t="s">
        <v>368</v>
      </c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6">
        <f t="shared" si="107"/>
        <v>0</v>
      </c>
    </row>
    <row r="161" spans="1:13" x14ac:dyDescent="0.25">
      <c r="A161" s="4" t="s">
        <v>369</v>
      </c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6">
        <f t="shared" si="107"/>
        <v>0</v>
      </c>
    </row>
    <row r="162" spans="1:13" x14ac:dyDescent="0.25">
      <c r="A162" s="4" t="s">
        <v>370</v>
      </c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6">
        <f t="shared" si="107"/>
        <v>0</v>
      </c>
    </row>
    <row r="163" spans="1:13" x14ac:dyDescent="0.25">
      <c r="A163" s="4" t="s">
        <v>371</v>
      </c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6">
        <f t="shared" si="107"/>
        <v>0</v>
      </c>
    </row>
    <row r="164" spans="1:13" x14ac:dyDescent="0.25">
      <c r="A164" s="4" t="s">
        <v>372</v>
      </c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6">
        <f t="shared" si="107"/>
        <v>0</v>
      </c>
    </row>
    <row r="165" spans="1:13" x14ac:dyDescent="0.25">
      <c r="A165" s="4" t="s">
        <v>373</v>
      </c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6">
        <f t="shared" si="107"/>
        <v>0</v>
      </c>
    </row>
    <row r="166" spans="1:13" x14ac:dyDescent="0.25">
      <c r="A166" s="4" t="s">
        <v>374</v>
      </c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6">
        <f t="shared" si="107"/>
        <v>0</v>
      </c>
    </row>
    <row r="167" spans="1:13" x14ac:dyDescent="0.25">
      <c r="A167" s="3" t="s">
        <v>375</v>
      </c>
      <c r="B167" s="3"/>
      <c r="C167" s="3">
        <f>SUM(C154:C166)</f>
        <v>0</v>
      </c>
      <c r="D167" s="3">
        <f t="shared" ref="D167:M167" si="108">SUM(D154:D166)</f>
        <v>0</v>
      </c>
      <c r="E167" s="3">
        <f t="shared" si="108"/>
        <v>0</v>
      </c>
      <c r="F167" s="3">
        <f t="shared" si="108"/>
        <v>0</v>
      </c>
      <c r="G167" s="3">
        <f t="shared" si="108"/>
        <v>0</v>
      </c>
      <c r="H167" s="3">
        <f t="shared" si="108"/>
        <v>0</v>
      </c>
      <c r="I167" s="3">
        <f t="shared" si="108"/>
        <v>0</v>
      </c>
      <c r="J167" s="3">
        <f t="shared" si="108"/>
        <v>0</v>
      </c>
      <c r="K167" s="3">
        <f t="shared" si="108"/>
        <v>0</v>
      </c>
      <c r="L167" s="3">
        <f t="shared" si="108"/>
        <v>0</v>
      </c>
      <c r="M167" s="3">
        <f t="shared" si="108"/>
        <v>0</v>
      </c>
    </row>
    <row r="168" spans="1:13" x14ac:dyDescent="0.25">
      <c r="A168" s="3" t="s">
        <v>376</v>
      </c>
      <c r="B168" s="3">
        <f>+B153+B167</f>
        <v>0</v>
      </c>
      <c r="C168" s="3">
        <f t="shared" ref="C168:M168" si="109">+C153+C167</f>
        <v>0</v>
      </c>
      <c r="D168" s="3">
        <f t="shared" si="109"/>
        <v>0</v>
      </c>
      <c r="E168" s="3">
        <f t="shared" si="109"/>
        <v>0</v>
      </c>
      <c r="F168" s="3">
        <f t="shared" si="109"/>
        <v>0</v>
      </c>
      <c r="G168" s="3">
        <f t="shared" si="109"/>
        <v>0</v>
      </c>
      <c r="H168" s="3">
        <f t="shared" si="109"/>
        <v>0</v>
      </c>
      <c r="I168" s="3">
        <f t="shared" si="109"/>
        <v>0</v>
      </c>
      <c r="J168" s="3">
        <f t="shared" si="109"/>
        <v>0</v>
      </c>
      <c r="K168" s="3">
        <f t="shared" si="109"/>
        <v>0</v>
      </c>
      <c r="L168" s="3">
        <f t="shared" si="109"/>
        <v>0</v>
      </c>
      <c r="M168" s="3">
        <f t="shared" si="109"/>
        <v>0</v>
      </c>
    </row>
    <row r="169" spans="1:13" x14ac:dyDescent="0.25">
      <c r="A169" s="4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6"/>
    </row>
    <row r="170" spans="1:13" x14ac:dyDescent="0.25">
      <c r="A170" s="3" t="s">
        <v>377</v>
      </c>
      <c r="B170" s="3">
        <f>+B146+B168</f>
        <v>0</v>
      </c>
      <c r="C170" s="3">
        <f t="shared" ref="C170:M170" si="110">+C146+C168</f>
        <v>0</v>
      </c>
      <c r="D170" s="3">
        <f t="shared" si="110"/>
        <v>0</v>
      </c>
      <c r="E170" s="3">
        <f t="shared" si="110"/>
        <v>0</v>
      </c>
      <c r="F170" s="3">
        <f t="shared" si="110"/>
        <v>0</v>
      </c>
      <c r="G170" s="3">
        <f t="shared" si="110"/>
        <v>0</v>
      </c>
      <c r="H170" s="3">
        <f t="shared" si="110"/>
        <v>0</v>
      </c>
      <c r="I170" s="3">
        <f t="shared" si="110"/>
        <v>0</v>
      </c>
      <c r="J170" s="3">
        <f t="shared" si="110"/>
        <v>0</v>
      </c>
      <c r="K170" s="3">
        <f t="shared" si="110"/>
        <v>0</v>
      </c>
      <c r="L170" s="3">
        <f t="shared" si="110"/>
        <v>0</v>
      </c>
      <c r="M170" s="3">
        <f t="shared" si="110"/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2EC8-A717-4B23-AC0B-47D917FB79F7}">
  <dimension ref="A1:M34"/>
  <sheetViews>
    <sheetView workbookViewId="0">
      <pane xSplit="1" ySplit="3" topLeftCell="B4" activePane="bottomRight" state="frozen"/>
      <selection activeCell="N1" sqref="N1"/>
      <selection pane="topRight" activeCell="N1" sqref="N1"/>
      <selection pane="bottomLeft" activeCell="N1" sqref="N1"/>
      <selection pane="bottomRight" activeCell="H8" sqref="H8"/>
    </sheetView>
  </sheetViews>
  <sheetFormatPr baseColWidth="10" defaultColWidth="9.140625" defaultRowHeight="15" x14ac:dyDescent="0.25"/>
  <cols>
    <col min="1" max="1" width="50" style="22" customWidth="1"/>
    <col min="2" max="16384" width="9.140625" style="22"/>
  </cols>
  <sheetData>
    <row r="1" spans="1:13" ht="39.950000000000003" customHeight="1" x14ac:dyDescent="0.4">
      <c r="A1" s="31" t="s">
        <v>74</v>
      </c>
    </row>
    <row r="2" spans="1:13" x14ac:dyDescent="0.25">
      <c r="B2" s="27" t="s">
        <v>1</v>
      </c>
    </row>
    <row r="3" spans="1:13" x14ac:dyDescent="0.25">
      <c r="A3" s="32"/>
      <c r="B3" s="58">
        <f>+'Produits - Charges'!B$3</f>
        <v>2024</v>
      </c>
      <c r="C3" s="58">
        <f>+B3+1</f>
        <v>2025</v>
      </c>
      <c r="D3" s="58">
        <f t="shared" ref="D3:L3" si="0">+C3+1</f>
        <v>2026</v>
      </c>
      <c r="E3" s="58">
        <f t="shared" si="0"/>
        <v>2027</v>
      </c>
      <c r="F3" s="58">
        <f t="shared" si="0"/>
        <v>2028</v>
      </c>
      <c r="G3" s="58">
        <f t="shared" si="0"/>
        <v>2029</v>
      </c>
      <c r="H3" s="58">
        <f t="shared" si="0"/>
        <v>2030</v>
      </c>
      <c r="I3" s="58">
        <f t="shared" si="0"/>
        <v>2031</v>
      </c>
      <c r="J3" s="58">
        <f t="shared" si="0"/>
        <v>2032</v>
      </c>
      <c r="K3" s="58">
        <f t="shared" si="0"/>
        <v>2033</v>
      </c>
      <c r="L3" s="58">
        <f t="shared" si="0"/>
        <v>2034</v>
      </c>
      <c r="M3" s="58" t="s">
        <v>3</v>
      </c>
    </row>
    <row r="4" spans="1:13" x14ac:dyDescent="0.25">
      <c r="A4" s="25" t="s">
        <v>75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x14ac:dyDescent="0.25">
      <c r="A5" s="23" t="s">
        <v>49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5">
        <f t="shared" ref="M5:M18" si="1">SUM(C5:L5)</f>
        <v>0</v>
      </c>
    </row>
    <row r="6" spans="1:13" x14ac:dyDescent="0.25">
      <c r="A6" s="23" t="s">
        <v>76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5">
        <f t="shared" si="1"/>
        <v>0</v>
      </c>
    </row>
    <row r="7" spans="1:13" x14ac:dyDescent="0.25">
      <c r="A7" s="23" t="s">
        <v>77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5">
        <f t="shared" si="1"/>
        <v>0</v>
      </c>
    </row>
    <row r="8" spans="1:13" x14ac:dyDescent="0.25">
      <c r="A8" s="23" t="s">
        <v>78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5">
        <f t="shared" si="1"/>
        <v>0</v>
      </c>
    </row>
    <row r="9" spans="1:13" x14ac:dyDescent="0.25">
      <c r="A9" s="23" t="s">
        <v>79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5">
        <f t="shared" si="1"/>
        <v>0</v>
      </c>
    </row>
    <row r="10" spans="1:13" x14ac:dyDescent="0.25">
      <c r="A10" s="23" t="s">
        <v>80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5">
        <f t="shared" si="1"/>
        <v>0</v>
      </c>
    </row>
    <row r="11" spans="1:13" x14ac:dyDescent="0.25">
      <c r="A11" s="23" t="s">
        <v>81</v>
      </c>
      <c r="B11" s="26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5">
        <f t="shared" si="1"/>
        <v>0</v>
      </c>
    </row>
    <row r="12" spans="1:13" x14ac:dyDescent="0.25">
      <c r="A12" s="23" t="s">
        <v>82</v>
      </c>
      <c r="B12" s="2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5">
        <f t="shared" si="1"/>
        <v>0</v>
      </c>
    </row>
    <row r="13" spans="1:13" x14ac:dyDescent="0.25">
      <c r="A13" s="23" t="s">
        <v>83</v>
      </c>
      <c r="B13" s="26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5">
        <f t="shared" si="1"/>
        <v>0</v>
      </c>
    </row>
    <row r="14" spans="1:13" x14ac:dyDescent="0.25">
      <c r="A14" s="23" t="s">
        <v>84</v>
      </c>
      <c r="B14" s="2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5">
        <f t="shared" si="1"/>
        <v>0</v>
      </c>
    </row>
    <row r="15" spans="1:13" x14ac:dyDescent="0.25">
      <c r="A15" s="23" t="s">
        <v>85</v>
      </c>
      <c r="B15" s="26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5">
        <f t="shared" si="1"/>
        <v>0</v>
      </c>
    </row>
    <row r="16" spans="1:13" x14ac:dyDescent="0.25">
      <c r="A16" s="23" t="s">
        <v>86</v>
      </c>
      <c r="B16" s="26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5">
        <f t="shared" si="1"/>
        <v>0</v>
      </c>
    </row>
    <row r="17" spans="1:13" x14ac:dyDescent="0.25">
      <c r="A17" s="23" t="s">
        <v>87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5">
        <f t="shared" si="1"/>
        <v>0</v>
      </c>
    </row>
    <row r="18" spans="1:13" x14ac:dyDescent="0.25">
      <c r="A18" s="23" t="s">
        <v>88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5">
        <f t="shared" si="1"/>
        <v>0</v>
      </c>
    </row>
    <row r="19" spans="1:13" x14ac:dyDescent="0.25">
      <c r="A19" s="30" t="s">
        <v>50</v>
      </c>
      <c r="B19" s="30">
        <f>SUM(B5:B18)</f>
        <v>0</v>
      </c>
      <c r="C19" s="30">
        <f t="shared" ref="C19:M19" si="2">SUM(C5:C18)</f>
        <v>0</v>
      </c>
      <c r="D19" s="30">
        <f t="shared" si="2"/>
        <v>0</v>
      </c>
      <c r="E19" s="30">
        <f t="shared" si="2"/>
        <v>0</v>
      </c>
      <c r="F19" s="30">
        <f t="shared" si="2"/>
        <v>0</v>
      </c>
      <c r="G19" s="30">
        <f t="shared" si="2"/>
        <v>0</v>
      </c>
      <c r="H19" s="30">
        <f t="shared" si="2"/>
        <v>0</v>
      </c>
      <c r="I19" s="30">
        <f t="shared" si="2"/>
        <v>0</v>
      </c>
      <c r="J19" s="30">
        <f t="shared" si="2"/>
        <v>0</v>
      </c>
      <c r="K19" s="30">
        <f t="shared" si="2"/>
        <v>0</v>
      </c>
      <c r="L19" s="30">
        <f t="shared" si="2"/>
        <v>0</v>
      </c>
      <c r="M19" s="30">
        <f t="shared" si="2"/>
        <v>0</v>
      </c>
    </row>
    <row r="20" spans="1:13" x14ac:dyDescent="0.25">
      <c r="A20" s="25" t="s">
        <v>89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3" x14ac:dyDescent="0.25">
      <c r="A21" s="23" t="s">
        <v>90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5">
        <f>SUM(C21:L21)</f>
        <v>0</v>
      </c>
    </row>
    <row r="22" spans="1:13" x14ac:dyDescent="0.25">
      <c r="A22" s="23" t="s">
        <v>89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5">
        <f>SUM(C22:L22)</f>
        <v>0</v>
      </c>
    </row>
    <row r="23" spans="1:13" x14ac:dyDescent="0.25">
      <c r="A23" s="30" t="s">
        <v>91</v>
      </c>
      <c r="B23" s="30">
        <f>SUM(B21:B22)</f>
        <v>0</v>
      </c>
      <c r="C23" s="30">
        <f t="shared" ref="C23:M23" si="3">SUM(C21:C22)</f>
        <v>0</v>
      </c>
      <c r="D23" s="30">
        <f t="shared" si="3"/>
        <v>0</v>
      </c>
      <c r="E23" s="30">
        <f t="shared" si="3"/>
        <v>0</v>
      </c>
      <c r="F23" s="30">
        <f t="shared" si="3"/>
        <v>0</v>
      </c>
      <c r="G23" s="30">
        <f t="shared" si="3"/>
        <v>0</v>
      </c>
      <c r="H23" s="30">
        <f t="shared" si="3"/>
        <v>0</v>
      </c>
      <c r="I23" s="30">
        <f t="shared" si="3"/>
        <v>0</v>
      </c>
      <c r="J23" s="30">
        <f t="shared" si="3"/>
        <v>0</v>
      </c>
      <c r="K23" s="30">
        <f t="shared" si="3"/>
        <v>0</v>
      </c>
      <c r="L23" s="30">
        <f t="shared" si="3"/>
        <v>0</v>
      </c>
      <c r="M23" s="30">
        <f t="shared" si="3"/>
        <v>0</v>
      </c>
    </row>
    <row r="24" spans="1:13" x14ac:dyDescent="0.25">
      <c r="A24" s="25" t="s">
        <v>92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3" x14ac:dyDescent="0.25">
      <c r="A25" s="23" t="s">
        <v>20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5">
        <f>SUM(C25:L25)</f>
        <v>0</v>
      </c>
    </row>
    <row r="26" spans="1:13" x14ac:dyDescent="0.25">
      <c r="A26" s="30" t="s">
        <v>93</v>
      </c>
      <c r="B26" s="30">
        <f>SUM(B25)</f>
        <v>0</v>
      </c>
      <c r="C26" s="30">
        <f t="shared" ref="C26:M26" si="4">SUM(C25)</f>
        <v>0</v>
      </c>
      <c r="D26" s="30">
        <f t="shared" si="4"/>
        <v>0</v>
      </c>
      <c r="E26" s="30">
        <f t="shared" si="4"/>
        <v>0</v>
      </c>
      <c r="F26" s="30">
        <f t="shared" si="4"/>
        <v>0</v>
      </c>
      <c r="G26" s="30">
        <f t="shared" si="4"/>
        <v>0</v>
      </c>
      <c r="H26" s="30">
        <f t="shared" si="4"/>
        <v>0</v>
      </c>
      <c r="I26" s="30">
        <f t="shared" si="4"/>
        <v>0</v>
      </c>
      <c r="J26" s="30">
        <f t="shared" si="4"/>
        <v>0</v>
      </c>
      <c r="K26" s="30">
        <f t="shared" si="4"/>
        <v>0</v>
      </c>
      <c r="L26" s="30">
        <f t="shared" si="4"/>
        <v>0</v>
      </c>
      <c r="M26" s="30">
        <f t="shared" si="4"/>
        <v>0</v>
      </c>
    </row>
    <row r="27" spans="1:13" x14ac:dyDescent="0.25">
      <c r="A27" s="24" t="s">
        <v>94</v>
      </c>
      <c r="B27" s="24">
        <f>+B19+B23+B26</f>
        <v>0</v>
      </c>
      <c r="C27" s="24">
        <f t="shared" ref="C27:M27" si="5">+C19+C23+C26</f>
        <v>0</v>
      </c>
      <c r="D27" s="24">
        <f t="shared" si="5"/>
        <v>0</v>
      </c>
      <c r="E27" s="24">
        <f t="shared" si="5"/>
        <v>0</v>
      </c>
      <c r="F27" s="24">
        <f t="shared" si="5"/>
        <v>0</v>
      </c>
      <c r="G27" s="24">
        <f t="shared" si="5"/>
        <v>0</v>
      </c>
      <c r="H27" s="24">
        <f t="shared" si="5"/>
        <v>0</v>
      </c>
      <c r="I27" s="24">
        <f t="shared" si="5"/>
        <v>0</v>
      </c>
      <c r="J27" s="24">
        <f t="shared" si="5"/>
        <v>0</v>
      </c>
      <c r="K27" s="24">
        <f t="shared" si="5"/>
        <v>0</v>
      </c>
      <c r="L27" s="24">
        <f t="shared" si="5"/>
        <v>0</v>
      </c>
      <c r="M27" s="24">
        <f t="shared" si="5"/>
        <v>0</v>
      </c>
    </row>
    <row r="28" spans="1:13" x14ac:dyDescent="0.25">
      <c r="A28" s="23" t="s">
        <v>95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5">
        <f>SUM(C28:L28)</f>
        <v>0</v>
      </c>
    </row>
    <row r="29" spans="1:13" x14ac:dyDescent="0.25">
      <c r="A29" s="23" t="s">
        <v>96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5">
        <f>SUM(C29:L29)</f>
        <v>0</v>
      </c>
    </row>
    <row r="30" spans="1:13" x14ac:dyDescent="0.25">
      <c r="A30" s="25" t="s">
        <v>97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>
        <f>SUM(C30:L30)</f>
        <v>0</v>
      </c>
    </row>
    <row r="31" spans="1:13" x14ac:dyDescent="0.25">
      <c r="A31" s="30" t="s">
        <v>98</v>
      </c>
      <c r="B31" s="30">
        <f>SUM(B28:B30)</f>
        <v>0</v>
      </c>
      <c r="C31" s="30">
        <f t="shared" ref="C31:M31" si="6">SUM(C28:C30)</f>
        <v>0</v>
      </c>
      <c r="D31" s="30">
        <f t="shared" si="6"/>
        <v>0</v>
      </c>
      <c r="E31" s="30">
        <f t="shared" si="6"/>
        <v>0</v>
      </c>
      <c r="F31" s="30">
        <f t="shared" si="6"/>
        <v>0</v>
      </c>
      <c r="G31" s="30">
        <f t="shared" si="6"/>
        <v>0</v>
      </c>
      <c r="H31" s="30">
        <f t="shared" si="6"/>
        <v>0</v>
      </c>
      <c r="I31" s="30">
        <f t="shared" si="6"/>
        <v>0</v>
      </c>
      <c r="J31" s="30">
        <f t="shared" si="6"/>
        <v>0</v>
      </c>
      <c r="K31" s="30">
        <f t="shared" si="6"/>
        <v>0</v>
      </c>
      <c r="L31" s="30">
        <f t="shared" si="6"/>
        <v>0</v>
      </c>
      <c r="M31" s="30">
        <f t="shared" si="6"/>
        <v>0</v>
      </c>
    </row>
    <row r="32" spans="1:13" x14ac:dyDescent="0.25">
      <c r="A32" s="24" t="s">
        <v>99</v>
      </c>
      <c r="B32" s="24">
        <f>+B27+B31</f>
        <v>0</v>
      </c>
      <c r="C32" s="24">
        <f t="shared" ref="C32:M32" si="7">+C27+C31</f>
        <v>0</v>
      </c>
      <c r="D32" s="24">
        <f t="shared" si="7"/>
        <v>0</v>
      </c>
      <c r="E32" s="24">
        <f t="shared" si="7"/>
        <v>0</v>
      </c>
      <c r="F32" s="24">
        <f t="shared" si="7"/>
        <v>0</v>
      </c>
      <c r="G32" s="24">
        <f t="shared" si="7"/>
        <v>0</v>
      </c>
      <c r="H32" s="24">
        <f t="shared" si="7"/>
        <v>0</v>
      </c>
      <c r="I32" s="24">
        <f t="shared" si="7"/>
        <v>0</v>
      </c>
      <c r="J32" s="24">
        <f t="shared" si="7"/>
        <v>0</v>
      </c>
      <c r="K32" s="24">
        <f t="shared" si="7"/>
        <v>0</v>
      </c>
      <c r="L32" s="24">
        <f t="shared" si="7"/>
        <v>0</v>
      </c>
      <c r="M32" s="24">
        <f t="shared" si="7"/>
        <v>0</v>
      </c>
    </row>
    <row r="33" spans="1:13" x14ac:dyDescent="0.25">
      <c r="A33" s="30" t="s">
        <v>100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5">
        <f>SUM(C33:L33)</f>
        <v>0</v>
      </c>
    </row>
    <row r="34" spans="1:13" x14ac:dyDescent="0.25">
      <c r="A34" s="24" t="s">
        <v>101</v>
      </c>
      <c r="B34" s="24">
        <f>+B32+B33</f>
        <v>0</v>
      </c>
      <c r="C34" s="24">
        <f t="shared" ref="C34:M34" si="8">+C32+C33</f>
        <v>0</v>
      </c>
      <c r="D34" s="24">
        <f t="shared" si="8"/>
        <v>0</v>
      </c>
      <c r="E34" s="24">
        <f t="shared" si="8"/>
        <v>0</v>
      </c>
      <c r="F34" s="24">
        <f t="shared" si="8"/>
        <v>0</v>
      </c>
      <c r="G34" s="24">
        <f t="shared" si="8"/>
        <v>0</v>
      </c>
      <c r="H34" s="24">
        <f t="shared" si="8"/>
        <v>0</v>
      </c>
      <c r="I34" s="24">
        <f t="shared" si="8"/>
        <v>0</v>
      </c>
      <c r="J34" s="24">
        <f t="shared" si="8"/>
        <v>0</v>
      </c>
      <c r="K34" s="24">
        <f t="shared" si="8"/>
        <v>0</v>
      </c>
      <c r="L34" s="24">
        <f t="shared" si="8"/>
        <v>0</v>
      </c>
      <c r="M34" s="24">
        <f t="shared" si="8"/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B61AC-9587-4653-A235-5FDDD271655F}">
  <dimension ref="A1:M89"/>
  <sheetViews>
    <sheetView workbookViewId="0">
      <pane xSplit="1" ySplit="3" topLeftCell="B4" activePane="bottomRight" state="frozen"/>
      <selection activeCell="N1" sqref="N1"/>
      <selection pane="topRight" activeCell="N1" sqref="N1"/>
      <selection pane="bottomLeft" activeCell="N1" sqref="N1"/>
      <selection pane="bottomRight" activeCell="B86" activeCellId="6" sqref="B17:L17 B30:L30 B37:L37 B52:L52 B70:L70 B79:L79 B86:L86"/>
    </sheetView>
  </sheetViews>
  <sheetFormatPr baseColWidth="10" defaultColWidth="9.140625" defaultRowHeight="15" x14ac:dyDescent="0.25"/>
  <cols>
    <col min="1" max="1" width="50" style="22" customWidth="1"/>
    <col min="2" max="16384" width="9.140625" style="22"/>
  </cols>
  <sheetData>
    <row r="1" spans="1:13" ht="39.950000000000003" customHeight="1" x14ac:dyDescent="0.4">
      <c r="A1" s="31" t="s">
        <v>102</v>
      </c>
    </row>
    <row r="2" spans="1:13" x14ac:dyDescent="0.25">
      <c r="B2" s="27" t="s">
        <v>1</v>
      </c>
    </row>
    <row r="3" spans="1:13" x14ac:dyDescent="0.25">
      <c r="A3" s="32" t="s">
        <v>103</v>
      </c>
      <c r="B3" s="58">
        <f>+'Produits - Charges'!B$3</f>
        <v>2024</v>
      </c>
      <c r="C3" s="58">
        <f>+B3+1</f>
        <v>2025</v>
      </c>
      <c r="D3" s="58">
        <f t="shared" ref="D3:K3" si="0">+C3+1</f>
        <v>2026</v>
      </c>
      <c r="E3" s="58">
        <f t="shared" si="0"/>
        <v>2027</v>
      </c>
      <c r="F3" s="58">
        <f t="shared" si="0"/>
        <v>2028</v>
      </c>
      <c r="G3" s="58">
        <f t="shared" si="0"/>
        <v>2029</v>
      </c>
      <c r="H3" s="58">
        <f t="shared" si="0"/>
        <v>2030</v>
      </c>
      <c r="I3" s="58">
        <f t="shared" si="0"/>
        <v>2031</v>
      </c>
      <c r="J3" s="58">
        <f t="shared" si="0"/>
        <v>2032</v>
      </c>
      <c r="K3" s="58">
        <f t="shared" si="0"/>
        <v>2033</v>
      </c>
      <c r="L3" s="58">
        <v>2034</v>
      </c>
      <c r="M3" s="58" t="s">
        <v>3</v>
      </c>
    </row>
    <row r="4" spans="1:13" x14ac:dyDescent="0.25">
      <c r="A4" s="23" t="s">
        <v>103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5">
        <f>SUM(C4:L4)</f>
        <v>0</v>
      </c>
    </row>
    <row r="5" spans="1:13" x14ac:dyDescent="0.25">
      <c r="A5" s="23" t="s">
        <v>104</v>
      </c>
      <c r="B5" s="26"/>
      <c r="C5" s="23"/>
      <c r="D5" s="23"/>
      <c r="E5" s="23"/>
      <c r="F5" s="23"/>
      <c r="G5" s="23"/>
      <c r="H5" s="23"/>
      <c r="I5" s="23"/>
      <c r="J5" s="23"/>
      <c r="K5" s="23"/>
      <c r="L5" s="23"/>
      <c r="M5" s="25">
        <f>SUM(C5:L5)</f>
        <v>0</v>
      </c>
    </row>
    <row r="6" spans="1:13" x14ac:dyDescent="0.25">
      <c r="A6" s="23" t="s">
        <v>105</v>
      </c>
      <c r="B6" s="26"/>
      <c r="C6" s="23"/>
      <c r="D6" s="23"/>
      <c r="E6" s="23"/>
      <c r="F6" s="23"/>
      <c r="G6" s="23"/>
      <c r="H6" s="23"/>
      <c r="I6" s="23"/>
      <c r="J6" s="23"/>
      <c r="K6" s="23"/>
      <c r="L6" s="23"/>
      <c r="M6" s="25">
        <f>SUM(C6:L6)</f>
        <v>0</v>
      </c>
    </row>
    <row r="7" spans="1:13" x14ac:dyDescent="0.25">
      <c r="A7" s="23" t="s">
        <v>106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5">
        <f>SUM(C7:L7)</f>
        <v>0</v>
      </c>
    </row>
    <row r="8" spans="1:13" x14ac:dyDescent="0.25">
      <c r="A8" s="23" t="s">
        <v>107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5">
        <f>SUM(C8:L8)</f>
        <v>0</v>
      </c>
    </row>
    <row r="9" spans="1:13" x14ac:dyDescent="0.25">
      <c r="A9" s="24" t="s">
        <v>108</v>
      </c>
      <c r="B9" s="24">
        <f>SUM(B4:B8)</f>
        <v>0</v>
      </c>
      <c r="C9" s="24">
        <f>SUM(C4:C8)</f>
        <v>0</v>
      </c>
      <c r="D9" s="24">
        <f t="shared" ref="D9:M9" si="1">SUM(D4:D8)</f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24">
        <f t="shared" si="1"/>
        <v>0</v>
      </c>
      <c r="L9" s="24">
        <f>SUM(L4:L8)</f>
        <v>0</v>
      </c>
      <c r="M9" s="24">
        <f t="shared" si="1"/>
        <v>0</v>
      </c>
    </row>
    <row r="10" spans="1:13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5"/>
    </row>
    <row r="11" spans="1:13" x14ac:dyDescent="0.25">
      <c r="A11" s="32" t="s">
        <v>29</v>
      </c>
      <c r="B11" s="58">
        <f>+'Produits - Charges'!B$3</f>
        <v>2024</v>
      </c>
      <c r="C11" s="58">
        <f>+B11+1</f>
        <v>2025</v>
      </c>
      <c r="D11" s="58">
        <f t="shared" ref="D11:K11" si="2">+C11+1</f>
        <v>2026</v>
      </c>
      <c r="E11" s="58">
        <f t="shared" si="2"/>
        <v>2027</v>
      </c>
      <c r="F11" s="58">
        <f t="shared" si="2"/>
        <v>2028</v>
      </c>
      <c r="G11" s="58">
        <f t="shared" si="2"/>
        <v>2029</v>
      </c>
      <c r="H11" s="58">
        <f t="shared" si="2"/>
        <v>2030</v>
      </c>
      <c r="I11" s="58">
        <f t="shared" si="2"/>
        <v>2031</v>
      </c>
      <c r="J11" s="58">
        <f t="shared" si="2"/>
        <v>2032</v>
      </c>
      <c r="K11" s="58">
        <f t="shared" si="2"/>
        <v>2033</v>
      </c>
      <c r="L11" s="58">
        <v>2034</v>
      </c>
      <c r="M11" s="58" t="s">
        <v>3</v>
      </c>
    </row>
    <row r="12" spans="1:13" x14ac:dyDescent="0.25">
      <c r="A12" s="23" t="s">
        <v>29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5">
        <f>SUM(C12:L12)</f>
        <v>0</v>
      </c>
    </row>
    <row r="13" spans="1:13" x14ac:dyDescent="0.25">
      <c r="A13" s="23" t="s">
        <v>109</v>
      </c>
      <c r="B13" s="26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5">
        <f>SUM(C13:L13)</f>
        <v>0</v>
      </c>
    </row>
    <row r="14" spans="1:13" x14ac:dyDescent="0.25">
      <c r="A14" s="23" t="s">
        <v>110</v>
      </c>
      <c r="B14" s="2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5">
        <f>SUM(C14:L14)</f>
        <v>0</v>
      </c>
    </row>
    <row r="15" spans="1:13" x14ac:dyDescent="0.25">
      <c r="A15" s="24" t="s">
        <v>111</v>
      </c>
      <c r="B15" s="24">
        <f>SUM(B12:B14)</f>
        <v>0</v>
      </c>
      <c r="C15" s="24">
        <f t="shared" ref="C15:M15" si="3">SUM(C12:C14)</f>
        <v>0</v>
      </c>
      <c r="D15" s="24">
        <f t="shared" si="3"/>
        <v>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0</v>
      </c>
      <c r="J15" s="24">
        <f t="shared" si="3"/>
        <v>0</v>
      </c>
      <c r="K15" s="24">
        <f t="shared" si="3"/>
        <v>0</v>
      </c>
      <c r="L15" s="24">
        <f t="shared" si="3"/>
        <v>0</v>
      </c>
      <c r="M15" s="24">
        <f t="shared" si="3"/>
        <v>0</v>
      </c>
    </row>
    <row r="16" spans="1:13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5"/>
    </row>
    <row r="17" spans="1:13" x14ac:dyDescent="0.25">
      <c r="A17" s="32" t="s">
        <v>112</v>
      </c>
      <c r="B17" s="58">
        <f>+'Produits - Charges'!B$3</f>
        <v>2024</v>
      </c>
      <c r="C17" s="58">
        <f>+B17+1</f>
        <v>2025</v>
      </c>
      <c r="D17" s="58">
        <f t="shared" ref="D17:K17" si="4">+C17+1</f>
        <v>2026</v>
      </c>
      <c r="E17" s="58">
        <f t="shared" si="4"/>
        <v>2027</v>
      </c>
      <c r="F17" s="58">
        <f t="shared" si="4"/>
        <v>2028</v>
      </c>
      <c r="G17" s="58">
        <f t="shared" si="4"/>
        <v>2029</v>
      </c>
      <c r="H17" s="58">
        <f t="shared" si="4"/>
        <v>2030</v>
      </c>
      <c r="I17" s="58">
        <f t="shared" si="4"/>
        <v>2031</v>
      </c>
      <c r="J17" s="58">
        <f t="shared" si="4"/>
        <v>2032</v>
      </c>
      <c r="K17" s="58">
        <f t="shared" si="4"/>
        <v>2033</v>
      </c>
      <c r="L17" s="58">
        <v>2034</v>
      </c>
      <c r="M17" s="58" t="s">
        <v>3</v>
      </c>
    </row>
    <row r="18" spans="1:13" x14ac:dyDescent="0.25">
      <c r="A18" s="23" t="s">
        <v>113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5">
        <f t="shared" ref="M18:M27" si="5">SUM(C18:L18)</f>
        <v>0</v>
      </c>
    </row>
    <row r="19" spans="1:13" x14ac:dyDescent="0.25">
      <c r="A19" s="23" t="s">
        <v>114</v>
      </c>
      <c r="B19" s="26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5">
        <f t="shared" si="5"/>
        <v>0</v>
      </c>
    </row>
    <row r="20" spans="1:13" x14ac:dyDescent="0.25">
      <c r="A20" s="23" t="s">
        <v>115</v>
      </c>
      <c r="B20" s="26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5">
        <f t="shared" si="5"/>
        <v>0</v>
      </c>
    </row>
    <row r="21" spans="1:13" x14ac:dyDescent="0.25">
      <c r="A21" s="23" t="s">
        <v>116</v>
      </c>
      <c r="B21" s="26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5">
        <f t="shared" si="5"/>
        <v>0</v>
      </c>
    </row>
    <row r="22" spans="1:13" x14ac:dyDescent="0.25">
      <c r="A22" s="23" t="s">
        <v>117</v>
      </c>
      <c r="B22" s="26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5">
        <f t="shared" si="5"/>
        <v>0</v>
      </c>
    </row>
    <row r="23" spans="1:13" x14ac:dyDescent="0.25">
      <c r="A23" s="23" t="s">
        <v>118</v>
      </c>
      <c r="B23" s="26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5">
        <f t="shared" si="5"/>
        <v>0</v>
      </c>
    </row>
    <row r="24" spans="1:13" x14ac:dyDescent="0.25">
      <c r="A24" s="23" t="s">
        <v>119</v>
      </c>
      <c r="B24" s="26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5">
        <f t="shared" si="5"/>
        <v>0</v>
      </c>
    </row>
    <row r="25" spans="1:13" x14ac:dyDescent="0.25">
      <c r="A25" s="23" t="s">
        <v>120</v>
      </c>
      <c r="B25" s="26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5">
        <f t="shared" si="5"/>
        <v>0</v>
      </c>
    </row>
    <row r="26" spans="1:13" x14ac:dyDescent="0.25">
      <c r="A26" s="23" t="s">
        <v>121</v>
      </c>
      <c r="B26" s="26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5">
        <f t="shared" si="5"/>
        <v>0</v>
      </c>
    </row>
    <row r="27" spans="1:13" x14ac:dyDescent="0.25">
      <c r="A27" s="23" t="s">
        <v>122</v>
      </c>
      <c r="B27" s="2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5">
        <f t="shared" si="5"/>
        <v>0</v>
      </c>
    </row>
    <row r="28" spans="1:13" x14ac:dyDescent="0.25">
      <c r="A28" s="24" t="s">
        <v>123</v>
      </c>
      <c r="B28" s="24">
        <f>SUM(B18:B27)</f>
        <v>0</v>
      </c>
      <c r="C28" s="24">
        <f t="shared" ref="C28:M28" si="6">SUM(C18:C27)</f>
        <v>0</v>
      </c>
      <c r="D28" s="24">
        <f t="shared" si="6"/>
        <v>0</v>
      </c>
      <c r="E28" s="24">
        <f t="shared" si="6"/>
        <v>0</v>
      </c>
      <c r="F28" s="24">
        <f t="shared" si="6"/>
        <v>0</v>
      </c>
      <c r="G28" s="24">
        <f t="shared" si="6"/>
        <v>0</v>
      </c>
      <c r="H28" s="24">
        <f t="shared" si="6"/>
        <v>0</v>
      </c>
      <c r="I28" s="24">
        <f t="shared" si="6"/>
        <v>0</v>
      </c>
      <c r="J28" s="24">
        <f t="shared" si="6"/>
        <v>0</v>
      </c>
      <c r="K28" s="24">
        <f t="shared" si="6"/>
        <v>0</v>
      </c>
      <c r="L28" s="24">
        <f t="shared" si="6"/>
        <v>0</v>
      </c>
      <c r="M28" s="24">
        <f t="shared" si="6"/>
        <v>0</v>
      </c>
    </row>
    <row r="29" spans="1:13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5"/>
    </row>
    <row r="30" spans="1:13" x14ac:dyDescent="0.25">
      <c r="A30" s="32" t="s">
        <v>124</v>
      </c>
      <c r="B30" s="58">
        <f>+'Produits - Charges'!B$3</f>
        <v>2024</v>
      </c>
      <c r="C30" s="58">
        <f>+B30+1</f>
        <v>2025</v>
      </c>
      <c r="D30" s="58">
        <f t="shared" ref="D30:K30" si="7">+C30+1</f>
        <v>2026</v>
      </c>
      <c r="E30" s="58">
        <f t="shared" si="7"/>
        <v>2027</v>
      </c>
      <c r="F30" s="58">
        <f t="shared" si="7"/>
        <v>2028</v>
      </c>
      <c r="G30" s="58">
        <f t="shared" si="7"/>
        <v>2029</v>
      </c>
      <c r="H30" s="58">
        <f t="shared" si="7"/>
        <v>2030</v>
      </c>
      <c r="I30" s="58">
        <f t="shared" si="7"/>
        <v>2031</v>
      </c>
      <c r="J30" s="58">
        <f t="shared" si="7"/>
        <v>2032</v>
      </c>
      <c r="K30" s="58">
        <f t="shared" si="7"/>
        <v>2033</v>
      </c>
      <c r="L30" s="58">
        <v>2034</v>
      </c>
      <c r="M30" s="58" t="s">
        <v>3</v>
      </c>
    </row>
    <row r="31" spans="1:13" x14ac:dyDescent="0.25">
      <c r="A31" s="23" t="s">
        <v>125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5">
        <f>SUM(C31:L31)</f>
        <v>0</v>
      </c>
    </row>
    <row r="32" spans="1:13" x14ac:dyDescent="0.25">
      <c r="A32" s="23" t="s">
        <v>126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5">
        <f>SUM(C32:L32)</f>
        <v>0</v>
      </c>
    </row>
    <row r="33" spans="1:13" x14ac:dyDescent="0.25">
      <c r="A33" s="23" t="s">
        <v>127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5">
        <f>SUM(C33:L33)</f>
        <v>0</v>
      </c>
    </row>
    <row r="34" spans="1:13" x14ac:dyDescent="0.25">
      <c r="A34" s="23" t="s">
        <v>128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5">
        <f>SUM(C34:L34)</f>
        <v>0</v>
      </c>
    </row>
    <row r="35" spans="1:13" x14ac:dyDescent="0.25">
      <c r="A35" s="24" t="s">
        <v>129</v>
      </c>
      <c r="B35" s="24">
        <f>SUM(B31:B34)</f>
        <v>0</v>
      </c>
      <c r="C35" s="24">
        <f t="shared" ref="C35:M35" si="8">SUM(C31:C34)</f>
        <v>0</v>
      </c>
      <c r="D35" s="24">
        <f t="shared" si="8"/>
        <v>0</v>
      </c>
      <c r="E35" s="24">
        <f t="shared" si="8"/>
        <v>0</v>
      </c>
      <c r="F35" s="24">
        <f t="shared" si="8"/>
        <v>0</v>
      </c>
      <c r="G35" s="24">
        <f t="shared" si="8"/>
        <v>0</v>
      </c>
      <c r="H35" s="24">
        <f t="shared" si="8"/>
        <v>0</v>
      </c>
      <c r="I35" s="24">
        <f t="shared" si="8"/>
        <v>0</v>
      </c>
      <c r="J35" s="24">
        <f t="shared" si="8"/>
        <v>0</v>
      </c>
      <c r="K35" s="24">
        <f t="shared" si="8"/>
        <v>0</v>
      </c>
      <c r="L35" s="24">
        <f t="shared" si="8"/>
        <v>0</v>
      </c>
      <c r="M35" s="24">
        <f t="shared" si="8"/>
        <v>0</v>
      </c>
    </row>
    <row r="36" spans="1:13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5"/>
    </row>
    <row r="37" spans="1:13" x14ac:dyDescent="0.25">
      <c r="A37" s="32" t="s">
        <v>130</v>
      </c>
      <c r="B37" s="58">
        <f>+'Produits - Charges'!B$3</f>
        <v>2024</v>
      </c>
      <c r="C37" s="58">
        <f>+B37+1</f>
        <v>2025</v>
      </c>
      <c r="D37" s="58">
        <f t="shared" ref="D37:K37" si="9">+C37+1</f>
        <v>2026</v>
      </c>
      <c r="E37" s="58">
        <f t="shared" si="9"/>
        <v>2027</v>
      </c>
      <c r="F37" s="58">
        <f t="shared" si="9"/>
        <v>2028</v>
      </c>
      <c r="G37" s="58">
        <f t="shared" si="9"/>
        <v>2029</v>
      </c>
      <c r="H37" s="58">
        <f t="shared" si="9"/>
        <v>2030</v>
      </c>
      <c r="I37" s="58">
        <f t="shared" si="9"/>
        <v>2031</v>
      </c>
      <c r="J37" s="58">
        <f t="shared" si="9"/>
        <v>2032</v>
      </c>
      <c r="K37" s="58">
        <f t="shared" si="9"/>
        <v>2033</v>
      </c>
      <c r="L37" s="58">
        <v>2034</v>
      </c>
      <c r="M37" s="58" t="s">
        <v>3</v>
      </c>
    </row>
    <row r="38" spans="1:13" x14ac:dyDescent="0.25">
      <c r="A38" s="23" t="s">
        <v>130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5">
        <f t="shared" ref="M38:M49" si="10">SUM(C38:L38)</f>
        <v>0</v>
      </c>
    </row>
    <row r="39" spans="1:13" x14ac:dyDescent="0.25">
      <c r="A39" s="23" t="s">
        <v>131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5">
        <f t="shared" si="10"/>
        <v>0</v>
      </c>
    </row>
    <row r="40" spans="1:13" x14ac:dyDescent="0.25">
      <c r="A40" s="23" t="s">
        <v>132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5">
        <f t="shared" si="10"/>
        <v>0</v>
      </c>
    </row>
    <row r="41" spans="1:13" x14ac:dyDescent="0.25">
      <c r="A41" s="23" t="s">
        <v>114</v>
      </c>
      <c r="B41" s="26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5">
        <f t="shared" si="10"/>
        <v>0</v>
      </c>
    </row>
    <row r="42" spans="1:13" x14ac:dyDescent="0.25">
      <c r="A42" s="23" t="s">
        <v>115</v>
      </c>
      <c r="B42" s="26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5">
        <f t="shared" si="10"/>
        <v>0</v>
      </c>
    </row>
    <row r="43" spans="1:13" x14ac:dyDescent="0.25">
      <c r="A43" s="23" t="s">
        <v>116</v>
      </c>
      <c r="B43" s="26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5">
        <f t="shared" si="10"/>
        <v>0</v>
      </c>
    </row>
    <row r="44" spans="1:13" x14ac:dyDescent="0.25">
      <c r="A44" s="23" t="s">
        <v>117</v>
      </c>
      <c r="B44" s="26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5">
        <f t="shared" si="10"/>
        <v>0</v>
      </c>
    </row>
    <row r="45" spans="1:13" x14ac:dyDescent="0.25">
      <c r="A45" s="23" t="s">
        <v>118</v>
      </c>
      <c r="B45" s="26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5">
        <f t="shared" si="10"/>
        <v>0</v>
      </c>
    </row>
    <row r="46" spans="1:13" x14ac:dyDescent="0.25">
      <c r="A46" s="23" t="s">
        <v>119</v>
      </c>
      <c r="B46" s="26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5">
        <f t="shared" si="10"/>
        <v>0</v>
      </c>
    </row>
    <row r="47" spans="1:13" x14ac:dyDescent="0.25">
      <c r="A47" s="23" t="s">
        <v>120</v>
      </c>
      <c r="B47" s="26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5">
        <f t="shared" si="10"/>
        <v>0</v>
      </c>
    </row>
    <row r="48" spans="1:13" x14ac:dyDescent="0.25">
      <c r="A48" s="23" t="s">
        <v>121</v>
      </c>
      <c r="B48" s="26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5">
        <f t="shared" si="10"/>
        <v>0</v>
      </c>
    </row>
    <row r="49" spans="1:13" x14ac:dyDescent="0.25">
      <c r="A49" s="23" t="s">
        <v>122</v>
      </c>
      <c r="B49" s="26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5">
        <f t="shared" si="10"/>
        <v>0</v>
      </c>
    </row>
    <row r="50" spans="1:13" x14ac:dyDescent="0.25">
      <c r="A50" s="24" t="s">
        <v>133</v>
      </c>
      <c r="B50" s="24">
        <f>SUM(B38:B49)</f>
        <v>0</v>
      </c>
      <c r="C50" s="24">
        <f t="shared" ref="C50:M50" si="11">SUM(C38:C49)</f>
        <v>0</v>
      </c>
      <c r="D50" s="24">
        <f t="shared" si="11"/>
        <v>0</v>
      </c>
      <c r="E50" s="24">
        <f t="shared" si="11"/>
        <v>0</v>
      </c>
      <c r="F50" s="24">
        <f t="shared" si="11"/>
        <v>0</v>
      </c>
      <c r="G50" s="24">
        <f t="shared" si="11"/>
        <v>0</v>
      </c>
      <c r="H50" s="24">
        <f t="shared" si="11"/>
        <v>0</v>
      </c>
      <c r="I50" s="24">
        <f t="shared" si="11"/>
        <v>0</v>
      </c>
      <c r="J50" s="24">
        <f t="shared" si="11"/>
        <v>0</v>
      </c>
      <c r="K50" s="24">
        <f t="shared" si="11"/>
        <v>0</v>
      </c>
      <c r="L50" s="24">
        <f t="shared" si="11"/>
        <v>0</v>
      </c>
      <c r="M50" s="24">
        <f t="shared" si="11"/>
        <v>0</v>
      </c>
    </row>
    <row r="51" spans="1:13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5"/>
    </row>
    <row r="52" spans="1:13" x14ac:dyDescent="0.25">
      <c r="A52" s="32" t="s">
        <v>134</v>
      </c>
      <c r="B52" s="58">
        <f>+'Produits - Charges'!B$3</f>
        <v>2024</v>
      </c>
      <c r="C52" s="58">
        <f>+B52+1</f>
        <v>2025</v>
      </c>
      <c r="D52" s="58">
        <f t="shared" ref="D52:K52" si="12">+C52+1</f>
        <v>2026</v>
      </c>
      <c r="E52" s="58">
        <f t="shared" si="12"/>
        <v>2027</v>
      </c>
      <c r="F52" s="58">
        <f t="shared" si="12"/>
        <v>2028</v>
      </c>
      <c r="G52" s="58">
        <f t="shared" si="12"/>
        <v>2029</v>
      </c>
      <c r="H52" s="58">
        <f t="shared" si="12"/>
        <v>2030</v>
      </c>
      <c r="I52" s="58">
        <f t="shared" si="12"/>
        <v>2031</v>
      </c>
      <c r="J52" s="58">
        <f t="shared" si="12"/>
        <v>2032</v>
      </c>
      <c r="K52" s="58">
        <f t="shared" si="12"/>
        <v>2033</v>
      </c>
      <c r="L52" s="58">
        <v>2034</v>
      </c>
      <c r="M52" s="58" t="s">
        <v>3</v>
      </c>
    </row>
    <row r="53" spans="1:13" x14ac:dyDescent="0.25">
      <c r="A53" s="23" t="s">
        <v>134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5">
        <f t="shared" ref="M53:M65" si="13">SUM(C53:L53)</f>
        <v>0</v>
      </c>
    </row>
    <row r="54" spans="1:13" x14ac:dyDescent="0.25">
      <c r="A54" s="23" t="s">
        <v>135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5">
        <f t="shared" si="13"/>
        <v>0</v>
      </c>
    </row>
    <row r="55" spans="1:13" x14ac:dyDescent="0.25">
      <c r="A55" s="23" t="s">
        <v>136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5">
        <f t="shared" si="13"/>
        <v>0</v>
      </c>
    </row>
    <row r="56" spans="1:13" x14ac:dyDescent="0.25">
      <c r="A56" s="23" t="s">
        <v>137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5">
        <f t="shared" si="13"/>
        <v>0</v>
      </c>
    </row>
    <row r="57" spans="1:13" x14ac:dyDescent="0.25">
      <c r="A57" s="23" t="s">
        <v>114</v>
      </c>
      <c r="B57" s="26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5">
        <f t="shared" si="13"/>
        <v>0</v>
      </c>
    </row>
    <row r="58" spans="1:13" x14ac:dyDescent="0.25">
      <c r="A58" s="23" t="s">
        <v>115</v>
      </c>
      <c r="B58" s="26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5">
        <f t="shared" si="13"/>
        <v>0</v>
      </c>
    </row>
    <row r="59" spans="1:13" x14ac:dyDescent="0.25">
      <c r="A59" s="23" t="s">
        <v>116</v>
      </c>
      <c r="B59" s="26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5">
        <f t="shared" si="13"/>
        <v>0</v>
      </c>
    </row>
    <row r="60" spans="1:13" x14ac:dyDescent="0.25">
      <c r="A60" s="23" t="s">
        <v>117</v>
      </c>
      <c r="B60" s="26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5">
        <f t="shared" si="13"/>
        <v>0</v>
      </c>
    </row>
    <row r="61" spans="1:13" x14ac:dyDescent="0.25">
      <c r="A61" s="23" t="s">
        <v>118</v>
      </c>
      <c r="B61" s="26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5">
        <f t="shared" si="13"/>
        <v>0</v>
      </c>
    </row>
    <row r="62" spans="1:13" x14ac:dyDescent="0.25">
      <c r="A62" s="23" t="s">
        <v>119</v>
      </c>
      <c r="B62" s="26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5">
        <f t="shared" si="13"/>
        <v>0</v>
      </c>
    </row>
    <row r="63" spans="1:13" x14ac:dyDescent="0.25">
      <c r="A63" s="23" t="s">
        <v>120</v>
      </c>
      <c r="B63" s="26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5">
        <f t="shared" si="13"/>
        <v>0</v>
      </c>
    </row>
    <row r="64" spans="1:13" x14ac:dyDescent="0.25">
      <c r="A64" s="23" t="s">
        <v>121</v>
      </c>
      <c r="B64" s="26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5">
        <f t="shared" si="13"/>
        <v>0</v>
      </c>
    </row>
    <row r="65" spans="1:13" x14ac:dyDescent="0.25">
      <c r="A65" s="23" t="s">
        <v>122</v>
      </c>
      <c r="B65" s="26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5">
        <f t="shared" si="13"/>
        <v>0</v>
      </c>
    </row>
    <row r="66" spans="1:13" x14ac:dyDescent="0.25">
      <c r="A66" s="24" t="s">
        <v>138</v>
      </c>
      <c r="B66" s="24">
        <f>SUM(B53:B65)</f>
        <v>0</v>
      </c>
      <c r="C66" s="24">
        <f t="shared" ref="C66:M66" si="14">SUM(C53:C65)</f>
        <v>0</v>
      </c>
      <c r="D66" s="24">
        <f t="shared" si="14"/>
        <v>0</v>
      </c>
      <c r="E66" s="24">
        <f t="shared" si="14"/>
        <v>0</v>
      </c>
      <c r="F66" s="24">
        <f t="shared" si="14"/>
        <v>0</v>
      </c>
      <c r="G66" s="24">
        <f t="shared" si="14"/>
        <v>0</v>
      </c>
      <c r="H66" s="24">
        <f t="shared" si="14"/>
        <v>0</v>
      </c>
      <c r="I66" s="24">
        <f t="shared" si="14"/>
        <v>0</v>
      </c>
      <c r="J66" s="24">
        <f t="shared" si="14"/>
        <v>0</v>
      </c>
      <c r="K66" s="24">
        <f t="shared" si="14"/>
        <v>0</v>
      </c>
      <c r="L66" s="24">
        <f t="shared" si="14"/>
        <v>0</v>
      </c>
      <c r="M66" s="24">
        <f t="shared" si="14"/>
        <v>0</v>
      </c>
    </row>
    <row r="67" spans="1:13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5"/>
    </row>
    <row r="68" spans="1:13" x14ac:dyDescent="0.25">
      <c r="A68" s="24" t="s">
        <v>139</v>
      </c>
      <c r="B68" s="24">
        <f>+B50+B66</f>
        <v>0</v>
      </c>
      <c r="C68" s="24">
        <f t="shared" ref="C68:M68" si="15">+C50+C66</f>
        <v>0</v>
      </c>
      <c r="D68" s="24">
        <f t="shared" si="15"/>
        <v>0</v>
      </c>
      <c r="E68" s="24">
        <f t="shared" si="15"/>
        <v>0</v>
      </c>
      <c r="F68" s="24">
        <f t="shared" si="15"/>
        <v>0</v>
      </c>
      <c r="G68" s="24">
        <f t="shared" si="15"/>
        <v>0</v>
      </c>
      <c r="H68" s="24">
        <f t="shared" si="15"/>
        <v>0</v>
      </c>
      <c r="I68" s="24">
        <f t="shared" si="15"/>
        <v>0</v>
      </c>
      <c r="J68" s="24">
        <f t="shared" si="15"/>
        <v>0</v>
      </c>
      <c r="K68" s="24">
        <f t="shared" si="15"/>
        <v>0</v>
      </c>
      <c r="L68" s="24">
        <f t="shared" si="15"/>
        <v>0</v>
      </c>
      <c r="M68" s="24">
        <f t="shared" si="15"/>
        <v>0</v>
      </c>
    </row>
    <row r="69" spans="1:13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5"/>
    </row>
    <row r="70" spans="1:13" x14ac:dyDescent="0.25">
      <c r="A70" s="32" t="s">
        <v>140</v>
      </c>
      <c r="B70" s="58">
        <f>+'Produits - Charges'!B$3</f>
        <v>2024</v>
      </c>
      <c r="C70" s="58">
        <f>+B70+1</f>
        <v>2025</v>
      </c>
      <c r="D70" s="58">
        <f t="shared" ref="D70:K70" si="16">+C70+1</f>
        <v>2026</v>
      </c>
      <c r="E70" s="58">
        <f t="shared" si="16"/>
        <v>2027</v>
      </c>
      <c r="F70" s="58">
        <f t="shared" si="16"/>
        <v>2028</v>
      </c>
      <c r="G70" s="58">
        <f t="shared" si="16"/>
        <v>2029</v>
      </c>
      <c r="H70" s="58">
        <f t="shared" si="16"/>
        <v>2030</v>
      </c>
      <c r="I70" s="58">
        <f t="shared" si="16"/>
        <v>2031</v>
      </c>
      <c r="J70" s="58">
        <f t="shared" si="16"/>
        <v>2032</v>
      </c>
      <c r="K70" s="58">
        <f t="shared" si="16"/>
        <v>2033</v>
      </c>
      <c r="L70" s="58">
        <v>2034</v>
      </c>
      <c r="M70" s="58" t="s">
        <v>3</v>
      </c>
    </row>
    <row r="71" spans="1:13" x14ac:dyDescent="0.25">
      <c r="A71" s="23" t="s">
        <v>141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5">
        <f t="shared" ref="M71:M76" si="17">SUM(C71:L71)</f>
        <v>0</v>
      </c>
    </row>
    <row r="72" spans="1:13" x14ac:dyDescent="0.25">
      <c r="A72" s="23" t="s">
        <v>116</v>
      </c>
      <c r="B72" s="26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5">
        <f t="shared" si="17"/>
        <v>0</v>
      </c>
    </row>
    <row r="73" spans="1:13" x14ac:dyDescent="0.25">
      <c r="A73" s="23" t="s">
        <v>117</v>
      </c>
      <c r="B73" s="26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5">
        <f t="shared" si="17"/>
        <v>0</v>
      </c>
    </row>
    <row r="74" spans="1:13" x14ac:dyDescent="0.25">
      <c r="A74" s="23" t="s">
        <v>120</v>
      </c>
      <c r="B74" s="26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5">
        <f t="shared" si="17"/>
        <v>0</v>
      </c>
    </row>
    <row r="75" spans="1:13" x14ac:dyDescent="0.25">
      <c r="A75" s="23" t="s">
        <v>121</v>
      </c>
      <c r="B75" s="26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5">
        <f t="shared" si="17"/>
        <v>0</v>
      </c>
    </row>
    <row r="76" spans="1:13" x14ac:dyDescent="0.25">
      <c r="A76" s="23" t="s">
        <v>122</v>
      </c>
      <c r="B76" s="26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5">
        <f t="shared" si="17"/>
        <v>0</v>
      </c>
    </row>
    <row r="77" spans="1:13" x14ac:dyDescent="0.25">
      <c r="A77" s="24" t="s">
        <v>142</v>
      </c>
      <c r="B77" s="24">
        <f>SUM(B71:B76)</f>
        <v>0</v>
      </c>
      <c r="C77" s="24">
        <f t="shared" ref="C77:M77" si="18">SUM(C71:C76)</f>
        <v>0</v>
      </c>
      <c r="D77" s="24">
        <f t="shared" si="18"/>
        <v>0</v>
      </c>
      <c r="E77" s="24">
        <f t="shared" si="18"/>
        <v>0</v>
      </c>
      <c r="F77" s="24">
        <f t="shared" si="18"/>
        <v>0</v>
      </c>
      <c r="G77" s="24">
        <f t="shared" si="18"/>
        <v>0</v>
      </c>
      <c r="H77" s="24">
        <f t="shared" si="18"/>
        <v>0</v>
      </c>
      <c r="I77" s="24">
        <f t="shared" si="18"/>
        <v>0</v>
      </c>
      <c r="J77" s="24">
        <f t="shared" si="18"/>
        <v>0</v>
      </c>
      <c r="K77" s="24">
        <f t="shared" si="18"/>
        <v>0</v>
      </c>
      <c r="L77" s="24">
        <f t="shared" si="18"/>
        <v>0</v>
      </c>
      <c r="M77" s="24">
        <f t="shared" si="18"/>
        <v>0</v>
      </c>
    </row>
    <row r="78" spans="1:13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5"/>
    </row>
    <row r="79" spans="1:13" x14ac:dyDescent="0.25">
      <c r="A79" s="32" t="s">
        <v>143</v>
      </c>
      <c r="B79" s="58">
        <f>+'Produits - Charges'!B$3</f>
        <v>2024</v>
      </c>
      <c r="C79" s="58">
        <f>+B79+1</f>
        <v>2025</v>
      </c>
      <c r="D79" s="58">
        <f t="shared" ref="D79:K79" si="19">+C79+1</f>
        <v>2026</v>
      </c>
      <c r="E79" s="58">
        <f t="shared" si="19"/>
        <v>2027</v>
      </c>
      <c r="F79" s="58">
        <f t="shared" si="19"/>
        <v>2028</v>
      </c>
      <c r="G79" s="58">
        <f t="shared" si="19"/>
        <v>2029</v>
      </c>
      <c r="H79" s="58">
        <f t="shared" si="19"/>
        <v>2030</v>
      </c>
      <c r="I79" s="58">
        <f t="shared" si="19"/>
        <v>2031</v>
      </c>
      <c r="J79" s="58">
        <f t="shared" si="19"/>
        <v>2032</v>
      </c>
      <c r="K79" s="58">
        <f t="shared" si="19"/>
        <v>2033</v>
      </c>
      <c r="L79" s="58">
        <v>2034</v>
      </c>
      <c r="M79" s="58" t="s">
        <v>3</v>
      </c>
    </row>
    <row r="80" spans="1:13" x14ac:dyDescent="0.25">
      <c r="A80" s="23" t="s">
        <v>144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5">
        <f>SUM(C80:L80)</f>
        <v>0</v>
      </c>
    </row>
    <row r="81" spans="1:13" x14ac:dyDescent="0.25">
      <c r="A81" s="23" t="s">
        <v>145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5">
        <f>SUM(C81:L81)</f>
        <v>0</v>
      </c>
    </row>
    <row r="82" spans="1:13" x14ac:dyDescent="0.25">
      <c r="A82" s="23" t="s">
        <v>146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5">
        <f>SUM(C82:L82)</f>
        <v>0</v>
      </c>
    </row>
    <row r="83" spans="1:13" x14ac:dyDescent="0.25">
      <c r="A83" s="23" t="s">
        <v>143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5">
        <f>SUM(C83:L83)</f>
        <v>0</v>
      </c>
    </row>
    <row r="84" spans="1:13" x14ac:dyDescent="0.25">
      <c r="A84" s="24" t="s">
        <v>147</v>
      </c>
      <c r="B84" s="24">
        <f>SUM(B80:B83)</f>
        <v>0</v>
      </c>
      <c r="C84" s="24">
        <f t="shared" ref="C84:M84" si="20">SUM(C80:C83)</f>
        <v>0</v>
      </c>
      <c r="D84" s="24">
        <f t="shared" si="20"/>
        <v>0</v>
      </c>
      <c r="E84" s="24">
        <f t="shared" si="20"/>
        <v>0</v>
      </c>
      <c r="F84" s="24">
        <f t="shared" si="20"/>
        <v>0</v>
      </c>
      <c r="G84" s="24">
        <f t="shared" si="20"/>
        <v>0</v>
      </c>
      <c r="H84" s="24">
        <f t="shared" si="20"/>
        <v>0</v>
      </c>
      <c r="I84" s="24">
        <f t="shared" si="20"/>
        <v>0</v>
      </c>
      <c r="J84" s="24">
        <f t="shared" si="20"/>
        <v>0</v>
      </c>
      <c r="K84" s="24">
        <f t="shared" si="20"/>
        <v>0</v>
      </c>
      <c r="L84" s="24">
        <f t="shared" si="20"/>
        <v>0</v>
      </c>
      <c r="M84" s="24">
        <f t="shared" si="20"/>
        <v>0</v>
      </c>
    </row>
    <row r="85" spans="1:13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5"/>
    </row>
    <row r="86" spans="1:13" x14ac:dyDescent="0.25">
      <c r="A86" s="32" t="s">
        <v>148</v>
      </c>
      <c r="B86" s="58">
        <f>+'Produits - Charges'!B$3</f>
        <v>2024</v>
      </c>
      <c r="C86" s="58">
        <f>+B86+1</f>
        <v>2025</v>
      </c>
      <c r="D86" s="58">
        <f t="shared" ref="D86:K86" si="21">+C86+1</f>
        <v>2026</v>
      </c>
      <c r="E86" s="58">
        <f t="shared" si="21"/>
        <v>2027</v>
      </c>
      <c r="F86" s="58">
        <f t="shared" si="21"/>
        <v>2028</v>
      </c>
      <c r="G86" s="58">
        <f t="shared" si="21"/>
        <v>2029</v>
      </c>
      <c r="H86" s="58">
        <f t="shared" si="21"/>
        <v>2030</v>
      </c>
      <c r="I86" s="58">
        <f t="shared" si="21"/>
        <v>2031</v>
      </c>
      <c r="J86" s="58">
        <f t="shared" si="21"/>
        <v>2032</v>
      </c>
      <c r="K86" s="58">
        <f t="shared" si="21"/>
        <v>2033</v>
      </c>
      <c r="L86" s="58">
        <v>2034</v>
      </c>
      <c r="M86" s="58" t="s">
        <v>3</v>
      </c>
    </row>
    <row r="87" spans="1:13" x14ac:dyDescent="0.25">
      <c r="A87" s="23" t="s">
        <v>148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5">
        <f>SUM(C87:L87)</f>
        <v>0</v>
      </c>
    </row>
    <row r="88" spans="1:13" x14ac:dyDescent="0.25">
      <c r="A88" s="23" t="s">
        <v>149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5">
        <f>SUM(C88:L88)</f>
        <v>0</v>
      </c>
    </row>
    <row r="89" spans="1:13" x14ac:dyDescent="0.25">
      <c r="A89" s="24" t="s">
        <v>150</v>
      </c>
      <c r="B89" s="24">
        <f>SUM(B87:B88)</f>
        <v>0</v>
      </c>
      <c r="C89" s="24">
        <f t="shared" ref="C89:M89" si="22">SUM(C87:C88)</f>
        <v>0</v>
      </c>
      <c r="D89" s="24">
        <f t="shared" si="22"/>
        <v>0</v>
      </c>
      <c r="E89" s="24">
        <f t="shared" si="22"/>
        <v>0</v>
      </c>
      <c r="F89" s="24">
        <f t="shared" si="22"/>
        <v>0</v>
      </c>
      <c r="G89" s="24">
        <f t="shared" si="22"/>
        <v>0</v>
      </c>
      <c r="H89" s="24">
        <f t="shared" si="22"/>
        <v>0</v>
      </c>
      <c r="I89" s="24">
        <f t="shared" si="22"/>
        <v>0</v>
      </c>
      <c r="J89" s="24">
        <f t="shared" si="22"/>
        <v>0</v>
      </c>
      <c r="K89" s="24">
        <f t="shared" si="22"/>
        <v>0</v>
      </c>
      <c r="L89" s="24">
        <f t="shared" si="22"/>
        <v>0</v>
      </c>
      <c r="M89" s="24">
        <f t="shared" si="22"/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M139"/>
  <sheetViews>
    <sheetView workbookViewId="0">
      <pane xSplit="1" ySplit="3" topLeftCell="B4" activePane="bottomRight" state="frozen"/>
      <selection pane="topRight"/>
      <selection pane="bottomLeft"/>
      <selection pane="bottomRight" activeCell="E15" sqref="E15"/>
    </sheetView>
  </sheetViews>
  <sheetFormatPr baseColWidth="10" defaultColWidth="9.140625" defaultRowHeight="15" x14ac:dyDescent="0.25"/>
  <cols>
    <col min="1" max="1" width="50" customWidth="1"/>
  </cols>
  <sheetData>
    <row r="1" spans="1:13" ht="39.950000000000003" customHeight="1" x14ac:dyDescent="0.4">
      <c r="A1" s="1" t="s">
        <v>151</v>
      </c>
    </row>
    <row r="2" spans="1:13" ht="30" customHeight="1" x14ac:dyDescent="0.35">
      <c r="A2" s="8" t="s">
        <v>152</v>
      </c>
    </row>
    <row r="3" spans="1:13" x14ac:dyDescent="0.25">
      <c r="A3" s="6" t="s">
        <v>153</v>
      </c>
      <c r="B3" s="58">
        <f>+'Produits - Charges'!B$3</f>
        <v>2024</v>
      </c>
      <c r="C3" s="58">
        <f>+B3+1</f>
        <v>2025</v>
      </c>
      <c r="D3" s="58">
        <f t="shared" ref="D3:L3" si="0">+C3+1</f>
        <v>2026</v>
      </c>
      <c r="E3" s="58">
        <f t="shared" si="0"/>
        <v>2027</v>
      </c>
      <c r="F3" s="58">
        <f t="shared" si="0"/>
        <v>2028</v>
      </c>
      <c r="G3" s="58">
        <f t="shared" si="0"/>
        <v>2029</v>
      </c>
      <c r="H3" s="58">
        <f t="shared" si="0"/>
        <v>2030</v>
      </c>
      <c r="I3" s="58">
        <f t="shared" si="0"/>
        <v>2031</v>
      </c>
      <c r="J3" s="58">
        <f t="shared" si="0"/>
        <v>2032</v>
      </c>
      <c r="K3" s="58">
        <f t="shared" si="0"/>
        <v>2033</v>
      </c>
      <c r="L3" s="58">
        <f t="shared" si="0"/>
        <v>2034</v>
      </c>
      <c r="M3" s="13" t="s">
        <v>3</v>
      </c>
    </row>
    <row r="4" spans="1:13" x14ac:dyDescent="0.25">
      <c r="A4" s="6" t="s">
        <v>154</v>
      </c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6"/>
    </row>
    <row r="5" spans="1:13" x14ac:dyDescent="0.25">
      <c r="A5" s="4" t="s">
        <v>155</v>
      </c>
      <c r="B5" s="5"/>
      <c r="C5" s="18"/>
      <c r="D5" s="18"/>
      <c r="E5" s="18"/>
      <c r="F5" s="18"/>
      <c r="G5" s="18"/>
      <c r="H5" s="18"/>
      <c r="I5" s="18"/>
      <c r="J5" s="18"/>
      <c r="K5" s="18"/>
      <c r="L5" s="18"/>
      <c r="M5" s="6">
        <f t="shared" ref="M5:M10" si="1">SUM(C5:L5)</f>
        <v>0</v>
      </c>
    </row>
    <row r="6" spans="1:13" x14ac:dyDescent="0.25">
      <c r="A6" s="4" t="s">
        <v>156</v>
      </c>
      <c r="B6" s="5"/>
      <c r="C6" s="18"/>
      <c r="D6" s="18"/>
      <c r="E6" s="18"/>
      <c r="F6" s="18"/>
      <c r="G6" s="18"/>
      <c r="H6" s="18"/>
      <c r="I6" s="18"/>
      <c r="J6" s="18"/>
      <c r="K6" s="18"/>
      <c r="L6" s="18"/>
      <c r="M6" s="6">
        <f t="shared" si="1"/>
        <v>0</v>
      </c>
    </row>
    <row r="7" spans="1:13" x14ac:dyDescent="0.25">
      <c r="A7" s="4" t="s">
        <v>157</v>
      </c>
      <c r="B7" s="5"/>
      <c r="C7" s="18"/>
      <c r="D7" s="18"/>
      <c r="E7" s="18"/>
      <c r="F7" s="18"/>
      <c r="G7" s="18"/>
      <c r="H7" s="18"/>
      <c r="I7" s="18"/>
      <c r="J7" s="18"/>
      <c r="K7" s="18"/>
      <c r="L7" s="18"/>
      <c r="M7" s="6">
        <f t="shared" si="1"/>
        <v>0</v>
      </c>
    </row>
    <row r="8" spans="1:13" x14ac:dyDescent="0.25">
      <c r="A8" s="4" t="s">
        <v>158</v>
      </c>
      <c r="B8" s="5"/>
      <c r="C8" s="18"/>
      <c r="D8" s="18"/>
      <c r="E8" s="18"/>
      <c r="F8" s="18"/>
      <c r="G8" s="18"/>
      <c r="H8" s="18"/>
      <c r="I8" s="18"/>
      <c r="J8" s="18"/>
      <c r="K8" s="18"/>
      <c r="L8" s="18"/>
      <c r="M8" s="6">
        <f t="shared" si="1"/>
        <v>0</v>
      </c>
    </row>
    <row r="9" spans="1:13" x14ac:dyDescent="0.25">
      <c r="A9" s="4" t="s">
        <v>159</v>
      </c>
      <c r="B9" s="5"/>
      <c r="C9" s="18"/>
      <c r="D9" s="18"/>
      <c r="E9" s="18"/>
      <c r="F9" s="18"/>
      <c r="G9" s="18"/>
      <c r="H9" s="18"/>
      <c r="I9" s="18"/>
      <c r="J9" s="18"/>
      <c r="K9" s="18"/>
      <c r="L9" s="18"/>
      <c r="M9" s="6">
        <f t="shared" si="1"/>
        <v>0</v>
      </c>
    </row>
    <row r="10" spans="1:13" x14ac:dyDescent="0.25">
      <c r="A10" s="14" t="s">
        <v>254</v>
      </c>
      <c r="B10" s="15"/>
      <c r="C10" s="14">
        <f>SUM(C5:C9)-SUM(C12:C19)</f>
        <v>0</v>
      </c>
      <c r="D10" s="14">
        <f t="shared" ref="D10:L10" si="2">SUM(D5:D9)-SUM(D12:D19)</f>
        <v>0</v>
      </c>
      <c r="E10" s="14">
        <f t="shared" si="2"/>
        <v>0</v>
      </c>
      <c r="F10" s="14">
        <f t="shared" si="2"/>
        <v>0</v>
      </c>
      <c r="G10" s="14">
        <f t="shared" si="2"/>
        <v>0</v>
      </c>
      <c r="H10" s="14">
        <f t="shared" si="2"/>
        <v>0</v>
      </c>
      <c r="I10" s="14">
        <f t="shared" si="2"/>
        <v>0</v>
      </c>
      <c r="J10" s="14">
        <f t="shared" si="2"/>
        <v>0</v>
      </c>
      <c r="K10" s="14">
        <f t="shared" si="2"/>
        <v>0</v>
      </c>
      <c r="L10" s="14">
        <f t="shared" si="2"/>
        <v>0</v>
      </c>
      <c r="M10" s="16">
        <f t="shared" si="1"/>
        <v>0</v>
      </c>
    </row>
    <row r="11" spans="1:13" x14ac:dyDescent="0.25">
      <c r="A11" s="6" t="s">
        <v>160</v>
      </c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6"/>
    </row>
    <row r="12" spans="1:13" x14ac:dyDescent="0.25">
      <c r="A12" s="4" t="s">
        <v>161</v>
      </c>
      <c r="B12" s="5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6">
        <f t="shared" ref="M12:M20" si="3">SUM(C12:L12)</f>
        <v>0</v>
      </c>
    </row>
    <row r="13" spans="1:13" x14ac:dyDescent="0.25">
      <c r="A13" s="4" t="s">
        <v>162</v>
      </c>
      <c r="B13" s="5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6">
        <f t="shared" si="3"/>
        <v>0</v>
      </c>
    </row>
    <row r="14" spans="1:13" x14ac:dyDescent="0.25">
      <c r="A14" s="4" t="s">
        <v>163</v>
      </c>
      <c r="B14" s="5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6">
        <f t="shared" si="3"/>
        <v>0</v>
      </c>
    </row>
    <row r="15" spans="1:13" x14ac:dyDescent="0.25">
      <c r="A15" s="4" t="s">
        <v>164</v>
      </c>
      <c r="B15" s="5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6">
        <f t="shared" si="3"/>
        <v>0</v>
      </c>
    </row>
    <row r="16" spans="1:13" x14ac:dyDescent="0.25">
      <c r="A16" s="4" t="s">
        <v>165</v>
      </c>
      <c r="B16" s="5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6">
        <f t="shared" si="3"/>
        <v>0</v>
      </c>
    </row>
    <row r="17" spans="1:13" x14ac:dyDescent="0.25">
      <c r="A17" s="4" t="s">
        <v>166</v>
      </c>
      <c r="B17" s="5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6">
        <f t="shared" si="3"/>
        <v>0</v>
      </c>
    </row>
    <row r="18" spans="1:13" x14ac:dyDescent="0.25">
      <c r="A18" s="4" t="s">
        <v>167</v>
      </c>
      <c r="B18" s="5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6">
        <f t="shared" si="3"/>
        <v>0</v>
      </c>
    </row>
    <row r="19" spans="1:13" x14ac:dyDescent="0.25">
      <c r="A19" s="4" t="s">
        <v>159</v>
      </c>
      <c r="B19" s="5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6">
        <f t="shared" si="3"/>
        <v>0</v>
      </c>
    </row>
    <row r="20" spans="1:13" x14ac:dyDescent="0.25">
      <c r="A20" s="3" t="s">
        <v>168</v>
      </c>
      <c r="B20" s="3"/>
      <c r="C20" s="3">
        <f>SUM(C12:C19)</f>
        <v>0</v>
      </c>
      <c r="D20" s="3">
        <f t="shared" ref="D20:L20" si="4">SUM(D12:D19)</f>
        <v>0</v>
      </c>
      <c r="E20" s="3">
        <f t="shared" si="4"/>
        <v>0</v>
      </c>
      <c r="F20" s="3">
        <f t="shared" si="4"/>
        <v>0</v>
      </c>
      <c r="G20" s="3">
        <f t="shared" si="4"/>
        <v>0</v>
      </c>
      <c r="H20" s="3">
        <f t="shared" si="4"/>
        <v>0</v>
      </c>
      <c r="I20" s="3">
        <f t="shared" si="4"/>
        <v>0</v>
      </c>
      <c r="J20" s="3">
        <f t="shared" si="4"/>
        <v>0</v>
      </c>
      <c r="K20" s="3">
        <f t="shared" si="4"/>
        <v>0</v>
      </c>
      <c r="L20" s="3">
        <f t="shared" si="4"/>
        <v>0</v>
      </c>
      <c r="M20" s="3">
        <f t="shared" si="3"/>
        <v>0</v>
      </c>
    </row>
    <row r="21" spans="1:13" x14ac:dyDescent="0.25">
      <c r="A21" s="9" t="s">
        <v>169</v>
      </c>
      <c r="B21" s="11"/>
      <c r="C21" s="10">
        <f t="shared" ref="C21:L21" si="5">IF(B37=0,0,C20/B37)</f>
        <v>0</v>
      </c>
      <c r="D21" s="10">
        <f t="shared" si="5"/>
        <v>0</v>
      </c>
      <c r="E21" s="10">
        <f t="shared" si="5"/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6"/>
    </row>
    <row r="22" spans="1:13" x14ac:dyDescent="0.25">
      <c r="A22" s="7" t="s">
        <v>170</v>
      </c>
      <c r="B22" s="12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7">
        <f>SUM(C22:L22)</f>
        <v>0</v>
      </c>
    </row>
    <row r="23" spans="1:13" x14ac:dyDescent="0.25">
      <c r="A23" s="6" t="s">
        <v>171</v>
      </c>
      <c r="B23" s="3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6">
        <f>SUM(C23:L23)</f>
        <v>0</v>
      </c>
    </row>
    <row r="24" spans="1:13" x14ac:dyDescent="0.25">
      <c r="A24" s="7" t="s">
        <v>170</v>
      </c>
      <c r="B24" s="12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7">
        <f>SUM(C24:L24)</f>
        <v>0</v>
      </c>
    </row>
    <row r="25" spans="1:13" x14ac:dyDescent="0.25">
      <c r="A25" s="6" t="s">
        <v>172</v>
      </c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6"/>
    </row>
    <row r="26" spans="1:13" x14ac:dyDescent="0.25">
      <c r="A26" s="4" t="s">
        <v>173</v>
      </c>
      <c r="B26" s="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6">
        <f t="shared" ref="M26:M32" si="6">SUM(C26:L26)</f>
        <v>0</v>
      </c>
    </row>
    <row r="27" spans="1:13" x14ac:dyDescent="0.25">
      <c r="A27" s="4" t="s">
        <v>174</v>
      </c>
      <c r="B27" s="5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6">
        <f t="shared" si="6"/>
        <v>0</v>
      </c>
    </row>
    <row r="28" spans="1:13" x14ac:dyDescent="0.25">
      <c r="A28" s="4" t="s">
        <v>175</v>
      </c>
      <c r="B28" s="5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6">
        <f t="shared" si="6"/>
        <v>0</v>
      </c>
    </row>
    <row r="29" spans="1:13" x14ac:dyDescent="0.25">
      <c r="A29" s="4" t="s">
        <v>176</v>
      </c>
      <c r="B29" s="5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6">
        <f t="shared" si="6"/>
        <v>0</v>
      </c>
    </row>
    <row r="30" spans="1:13" x14ac:dyDescent="0.25">
      <c r="A30" s="4" t="s">
        <v>177</v>
      </c>
      <c r="B30" s="5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6">
        <f t="shared" si="6"/>
        <v>0</v>
      </c>
    </row>
    <row r="31" spans="1:13" x14ac:dyDescent="0.25">
      <c r="A31" s="4" t="s">
        <v>159</v>
      </c>
      <c r="B31" s="5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6">
        <f t="shared" si="6"/>
        <v>0</v>
      </c>
    </row>
    <row r="32" spans="1:13" x14ac:dyDescent="0.25">
      <c r="A32" s="3" t="s">
        <v>178</v>
      </c>
      <c r="B32" s="3"/>
      <c r="C32" s="3">
        <f>SUM(C26:C31)</f>
        <v>0</v>
      </c>
      <c r="D32" s="3">
        <f t="shared" ref="D32:L32" si="7">SUM(D26:D31)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0</v>
      </c>
      <c r="J32" s="3">
        <f t="shared" si="7"/>
        <v>0</v>
      </c>
      <c r="K32" s="3">
        <f t="shared" si="7"/>
        <v>0</v>
      </c>
      <c r="L32" s="3">
        <f t="shared" si="7"/>
        <v>0</v>
      </c>
      <c r="M32" s="3">
        <f t="shared" si="6"/>
        <v>0</v>
      </c>
    </row>
    <row r="33" spans="1:13" x14ac:dyDescent="0.25">
      <c r="A33" s="9" t="s">
        <v>179</v>
      </c>
      <c r="B33" s="11"/>
      <c r="C33" s="10">
        <f t="shared" ref="C33:L33" si="8">IF(B37=0,0,-C32/B37)</f>
        <v>0</v>
      </c>
      <c r="D33" s="10">
        <f t="shared" si="8"/>
        <v>0</v>
      </c>
      <c r="E33" s="10">
        <f t="shared" si="8"/>
        <v>0</v>
      </c>
      <c r="F33" s="10">
        <f t="shared" si="8"/>
        <v>0</v>
      </c>
      <c r="G33" s="10">
        <f t="shared" si="8"/>
        <v>0</v>
      </c>
      <c r="H33" s="10">
        <f t="shared" si="8"/>
        <v>0</v>
      </c>
      <c r="I33" s="10">
        <f t="shared" si="8"/>
        <v>0</v>
      </c>
      <c r="J33" s="10">
        <f t="shared" si="8"/>
        <v>0</v>
      </c>
      <c r="K33" s="10">
        <f t="shared" si="8"/>
        <v>0</v>
      </c>
      <c r="L33" s="10">
        <f t="shared" si="8"/>
        <v>0</v>
      </c>
      <c r="M33" s="6"/>
    </row>
    <row r="34" spans="1:13" x14ac:dyDescent="0.25">
      <c r="A34" s="3" t="s">
        <v>180</v>
      </c>
      <c r="B34" s="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3">
        <f>SUM(C34:L34)</f>
        <v>0</v>
      </c>
    </row>
    <row r="35" spans="1:13" x14ac:dyDescent="0.25">
      <c r="A35" s="7" t="s">
        <v>170</v>
      </c>
      <c r="B35" s="12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7">
        <f>SUM(C35:L35)</f>
        <v>0</v>
      </c>
    </row>
    <row r="36" spans="1:13" x14ac:dyDescent="0.25">
      <c r="A36" s="9" t="s">
        <v>179</v>
      </c>
      <c r="B36" s="11"/>
      <c r="C36" s="10">
        <f t="shared" ref="C36:L36" si="9">IF(B37=0,0,-C34/B37)</f>
        <v>0</v>
      </c>
      <c r="D36" s="10">
        <f t="shared" si="9"/>
        <v>0</v>
      </c>
      <c r="E36" s="10">
        <f t="shared" si="9"/>
        <v>0</v>
      </c>
      <c r="F36" s="10">
        <f t="shared" si="9"/>
        <v>0</v>
      </c>
      <c r="G36" s="10">
        <f t="shared" si="9"/>
        <v>0</v>
      </c>
      <c r="H36" s="10">
        <f t="shared" si="9"/>
        <v>0</v>
      </c>
      <c r="I36" s="10">
        <f t="shared" si="9"/>
        <v>0</v>
      </c>
      <c r="J36" s="10">
        <f t="shared" si="9"/>
        <v>0</v>
      </c>
      <c r="K36" s="10">
        <f t="shared" si="9"/>
        <v>0</v>
      </c>
      <c r="L36" s="10">
        <f t="shared" si="9"/>
        <v>0</v>
      </c>
      <c r="M36" s="6"/>
    </row>
    <row r="37" spans="1:13" x14ac:dyDescent="0.25">
      <c r="A37" s="3" t="s">
        <v>181</v>
      </c>
      <c r="B37" s="19"/>
      <c r="C37" s="3">
        <f>SUM(B37)</f>
        <v>0</v>
      </c>
      <c r="D37" s="3">
        <f t="shared" ref="D37:K37" si="10">SUM(C37)</f>
        <v>0</v>
      </c>
      <c r="E37" s="3">
        <f t="shared" si="10"/>
        <v>0</v>
      </c>
      <c r="F37" s="3">
        <f t="shared" si="10"/>
        <v>0</v>
      </c>
      <c r="G37" s="3">
        <f t="shared" si="10"/>
        <v>0</v>
      </c>
      <c r="H37" s="3">
        <f t="shared" si="10"/>
        <v>0</v>
      </c>
      <c r="I37" s="3">
        <f t="shared" si="10"/>
        <v>0</v>
      </c>
      <c r="J37" s="3">
        <f t="shared" si="10"/>
        <v>0</v>
      </c>
      <c r="K37" s="3">
        <f t="shared" si="10"/>
        <v>0</v>
      </c>
      <c r="L37" s="3" t="e">
        <f>SUM(#REF!)</f>
        <v>#REF!</v>
      </c>
      <c r="M37" s="3">
        <f>SUM(B37,M20,M32,M34)</f>
        <v>0</v>
      </c>
    </row>
    <row r="38" spans="1:13" x14ac:dyDescent="0.25">
      <c r="A38" s="3" t="s">
        <v>182</v>
      </c>
      <c r="B38" s="3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3">
        <f>SUM(C38:L38)</f>
        <v>0</v>
      </c>
    </row>
    <row r="39" spans="1:13" x14ac:dyDescent="0.25">
      <c r="A39" s="7" t="s">
        <v>170</v>
      </c>
      <c r="B39" s="12"/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7">
        <f>SUM(C39:L39)</f>
        <v>0</v>
      </c>
    </row>
    <row r="40" spans="1:13" x14ac:dyDescent="0.25">
      <c r="A40" s="9" t="s">
        <v>179</v>
      </c>
      <c r="B40" s="11"/>
      <c r="C40" s="10">
        <f t="shared" ref="C40:L40" si="11">IF(B37=0,0,C38/B37)</f>
        <v>0</v>
      </c>
      <c r="D40" s="10">
        <f t="shared" si="11"/>
        <v>0</v>
      </c>
      <c r="E40" s="10">
        <f t="shared" si="11"/>
        <v>0</v>
      </c>
      <c r="F40" s="10">
        <f t="shared" si="11"/>
        <v>0</v>
      </c>
      <c r="G40" s="10">
        <f t="shared" si="11"/>
        <v>0</v>
      </c>
      <c r="H40" s="10">
        <f t="shared" si="11"/>
        <v>0</v>
      </c>
      <c r="I40" s="10">
        <f t="shared" si="11"/>
        <v>0</v>
      </c>
      <c r="J40" s="10">
        <f t="shared" si="11"/>
        <v>0</v>
      </c>
      <c r="K40" s="10">
        <f t="shared" si="11"/>
        <v>0</v>
      </c>
      <c r="L40" s="10">
        <f t="shared" si="11"/>
        <v>0</v>
      </c>
      <c r="M40" s="6"/>
    </row>
    <row r="41" spans="1:13" x14ac:dyDescent="0.25">
      <c r="M41" s="2"/>
    </row>
    <row r="42" spans="1:13" ht="30" customHeight="1" x14ac:dyDescent="0.35">
      <c r="A42" s="8" t="s">
        <v>183</v>
      </c>
      <c r="M42" s="2"/>
    </row>
    <row r="43" spans="1:13" x14ac:dyDescent="0.25">
      <c r="A43" s="6" t="s">
        <v>184</v>
      </c>
      <c r="B43" s="58">
        <f>+'Produits - Charges'!B$3</f>
        <v>2024</v>
      </c>
      <c r="C43" s="58">
        <f>+B43+1</f>
        <v>2025</v>
      </c>
      <c r="D43" s="58">
        <f t="shared" ref="D43:L43" si="12">+C43+1</f>
        <v>2026</v>
      </c>
      <c r="E43" s="58">
        <f t="shared" si="12"/>
        <v>2027</v>
      </c>
      <c r="F43" s="58">
        <f t="shared" si="12"/>
        <v>2028</v>
      </c>
      <c r="G43" s="58">
        <f t="shared" si="12"/>
        <v>2029</v>
      </c>
      <c r="H43" s="58">
        <f t="shared" si="12"/>
        <v>2030</v>
      </c>
      <c r="I43" s="58">
        <f t="shared" si="12"/>
        <v>2031</v>
      </c>
      <c r="J43" s="58">
        <f t="shared" si="12"/>
        <v>2032</v>
      </c>
      <c r="K43" s="58">
        <f t="shared" si="12"/>
        <v>2033</v>
      </c>
      <c r="L43" s="58">
        <f t="shared" si="12"/>
        <v>2034</v>
      </c>
      <c r="M43" s="17" t="s">
        <v>3</v>
      </c>
    </row>
    <row r="44" spans="1:13" x14ac:dyDescent="0.25">
      <c r="A44" s="6" t="s">
        <v>185</v>
      </c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6"/>
    </row>
    <row r="45" spans="1:13" x14ac:dyDescent="0.25">
      <c r="A45" s="4" t="s">
        <v>161</v>
      </c>
      <c r="B45" s="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6">
        <f t="shared" ref="M45:M50" si="13">SUM(C45:L45)</f>
        <v>0</v>
      </c>
    </row>
    <row r="46" spans="1:13" x14ac:dyDescent="0.25">
      <c r="A46" s="4" t="s">
        <v>162</v>
      </c>
      <c r="B46" s="5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6">
        <f t="shared" si="13"/>
        <v>0</v>
      </c>
    </row>
    <row r="47" spans="1:13" x14ac:dyDescent="0.25">
      <c r="A47" s="4" t="s">
        <v>165</v>
      </c>
      <c r="B47" s="5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6">
        <f t="shared" si="13"/>
        <v>0</v>
      </c>
    </row>
    <row r="48" spans="1:13" x14ac:dyDescent="0.25">
      <c r="A48" s="4" t="s">
        <v>166</v>
      </c>
      <c r="B48" s="5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6">
        <f t="shared" si="13"/>
        <v>0</v>
      </c>
    </row>
    <row r="49" spans="1:13" x14ac:dyDescent="0.25">
      <c r="A49" s="4" t="s">
        <v>186</v>
      </c>
      <c r="B49" s="5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6">
        <f t="shared" si="13"/>
        <v>0</v>
      </c>
    </row>
    <row r="50" spans="1:13" x14ac:dyDescent="0.25">
      <c r="A50" s="4" t="s">
        <v>159</v>
      </c>
      <c r="B50" s="5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6">
        <f t="shared" si="13"/>
        <v>0</v>
      </c>
    </row>
    <row r="51" spans="1:13" x14ac:dyDescent="0.25">
      <c r="A51" s="4"/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6"/>
    </row>
    <row r="52" spans="1:13" x14ac:dyDescent="0.25">
      <c r="A52" s="6" t="s">
        <v>187</v>
      </c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6"/>
    </row>
    <row r="53" spans="1:13" x14ac:dyDescent="0.25">
      <c r="A53" s="4" t="s">
        <v>188</v>
      </c>
      <c r="B53" s="5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6">
        <f t="shared" ref="M53:M59" si="14">SUM(C53:L53)</f>
        <v>0</v>
      </c>
    </row>
    <row r="54" spans="1:13" x14ac:dyDescent="0.25">
      <c r="A54" s="4" t="s">
        <v>189</v>
      </c>
      <c r="B54" s="5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6">
        <f t="shared" si="14"/>
        <v>0</v>
      </c>
    </row>
    <row r="55" spans="1:13" x14ac:dyDescent="0.25">
      <c r="A55" s="4" t="s">
        <v>190</v>
      </c>
      <c r="B55" s="5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6">
        <f t="shared" si="14"/>
        <v>0</v>
      </c>
    </row>
    <row r="56" spans="1:13" x14ac:dyDescent="0.25">
      <c r="A56" s="4" t="s">
        <v>191</v>
      </c>
      <c r="B56" s="5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6">
        <f t="shared" si="14"/>
        <v>0</v>
      </c>
    </row>
    <row r="57" spans="1:13" x14ac:dyDescent="0.25">
      <c r="A57" s="4" t="s">
        <v>192</v>
      </c>
      <c r="B57" s="5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6">
        <f t="shared" si="14"/>
        <v>0</v>
      </c>
    </row>
    <row r="58" spans="1:13" x14ac:dyDescent="0.25">
      <c r="A58" s="4" t="s">
        <v>193</v>
      </c>
      <c r="B58" s="5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6">
        <f t="shared" si="14"/>
        <v>0</v>
      </c>
    </row>
    <row r="59" spans="1:13" x14ac:dyDescent="0.25">
      <c r="A59" s="4" t="s">
        <v>159</v>
      </c>
      <c r="B59" s="5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6">
        <f t="shared" si="14"/>
        <v>0</v>
      </c>
    </row>
    <row r="60" spans="1:13" x14ac:dyDescent="0.25">
      <c r="A60" s="4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6"/>
    </row>
    <row r="61" spans="1:13" x14ac:dyDescent="0.25">
      <c r="A61" s="6" t="s">
        <v>194</v>
      </c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6"/>
    </row>
    <row r="62" spans="1:13" x14ac:dyDescent="0.25">
      <c r="A62" s="4" t="s">
        <v>156</v>
      </c>
      <c r="B62" s="5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6">
        <f>SUM(C62:L62)</f>
        <v>0</v>
      </c>
    </row>
    <row r="63" spans="1:13" x14ac:dyDescent="0.25">
      <c r="A63" s="4" t="s">
        <v>155</v>
      </c>
      <c r="B63" s="5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6">
        <f>SUM(C63:L63)</f>
        <v>0</v>
      </c>
    </row>
    <row r="64" spans="1:13" x14ac:dyDescent="0.25">
      <c r="A64" s="4" t="s">
        <v>157</v>
      </c>
      <c r="B64" s="5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6">
        <f>SUM(C64:L64)</f>
        <v>0</v>
      </c>
    </row>
    <row r="65" spans="1:13" x14ac:dyDescent="0.25">
      <c r="A65" s="4" t="s">
        <v>158</v>
      </c>
      <c r="B65" s="5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6">
        <f>SUM(C65:L65)</f>
        <v>0</v>
      </c>
    </row>
    <row r="66" spans="1:13" x14ac:dyDescent="0.25">
      <c r="A66" s="4" t="s">
        <v>159</v>
      </c>
      <c r="B66" s="5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6">
        <f>SUM(C66:L66)</f>
        <v>0</v>
      </c>
    </row>
    <row r="67" spans="1:13" x14ac:dyDescent="0.25">
      <c r="A67" s="4"/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6"/>
    </row>
    <row r="68" spans="1:13" x14ac:dyDescent="0.25">
      <c r="A68" s="6" t="s">
        <v>195</v>
      </c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6"/>
    </row>
    <row r="69" spans="1:13" x14ac:dyDescent="0.25">
      <c r="A69" s="4" t="s">
        <v>196</v>
      </c>
      <c r="B69" s="5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6">
        <f>SUM(C69:L69)</f>
        <v>0</v>
      </c>
    </row>
    <row r="70" spans="1:13" x14ac:dyDescent="0.25">
      <c r="A70" s="4" t="s">
        <v>197</v>
      </c>
      <c r="B70" s="5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6">
        <f>SUM(C70:L70)</f>
        <v>0</v>
      </c>
    </row>
    <row r="71" spans="1:13" x14ac:dyDescent="0.25">
      <c r="A71" s="4" t="s">
        <v>198</v>
      </c>
      <c r="B71" s="5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6">
        <f>SUM(C71:L71)</f>
        <v>0</v>
      </c>
    </row>
    <row r="72" spans="1:13" x14ac:dyDescent="0.25">
      <c r="A72" s="4"/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6"/>
    </row>
    <row r="73" spans="1:13" x14ac:dyDescent="0.25">
      <c r="A73" s="3" t="s">
        <v>199</v>
      </c>
      <c r="B73" s="3"/>
      <c r="C73" s="3">
        <f>SUM(C69:C71)</f>
        <v>0</v>
      </c>
      <c r="D73" s="3">
        <f t="shared" ref="D73:L73" si="15">SUM(D69:D71)</f>
        <v>0</v>
      </c>
      <c r="E73" s="3">
        <f t="shared" si="15"/>
        <v>0</v>
      </c>
      <c r="F73" s="3">
        <f t="shared" si="15"/>
        <v>0</v>
      </c>
      <c r="G73" s="3">
        <f t="shared" si="15"/>
        <v>0</v>
      </c>
      <c r="H73" s="3">
        <f t="shared" si="15"/>
        <v>0</v>
      </c>
      <c r="I73" s="3">
        <f t="shared" si="15"/>
        <v>0</v>
      </c>
      <c r="J73" s="3">
        <f t="shared" si="15"/>
        <v>0</v>
      </c>
      <c r="K73" s="3">
        <f t="shared" si="15"/>
        <v>0</v>
      </c>
      <c r="L73" s="3">
        <f t="shared" si="15"/>
        <v>0</v>
      </c>
      <c r="M73" s="3">
        <f>SUM(C73:L73)</f>
        <v>0</v>
      </c>
    </row>
    <row r="74" spans="1:13" x14ac:dyDescent="0.25">
      <c r="A74" s="9" t="s">
        <v>200</v>
      </c>
      <c r="B74" s="11"/>
      <c r="C74" s="10">
        <f t="shared" ref="C74:L74" si="16">IF(B115=0,0,C73/B115)</f>
        <v>0</v>
      </c>
      <c r="D74" s="10">
        <f t="shared" si="16"/>
        <v>0</v>
      </c>
      <c r="E74" s="10">
        <f t="shared" si="16"/>
        <v>0</v>
      </c>
      <c r="F74" s="10">
        <f t="shared" si="16"/>
        <v>0</v>
      </c>
      <c r="G74" s="10">
        <f t="shared" si="16"/>
        <v>0</v>
      </c>
      <c r="H74" s="10">
        <f t="shared" si="16"/>
        <v>0</v>
      </c>
      <c r="I74" s="10">
        <f t="shared" si="16"/>
        <v>0</v>
      </c>
      <c r="J74" s="10">
        <f t="shared" si="16"/>
        <v>0</v>
      </c>
      <c r="K74" s="10">
        <f t="shared" si="16"/>
        <v>0</v>
      </c>
      <c r="L74" s="10">
        <f t="shared" si="16"/>
        <v>0</v>
      </c>
      <c r="M74" s="6"/>
    </row>
    <row r="75" spans="1:13" x14ac:dyDescent="0.25">
      <c r="A75" s="6" t="s">
        <v>201</v>
      </c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6"/>
    </row>
    <row r="76" spans="1:13" x14ac:dyDescent="0.25">
      <c r="A76" s="4" t="s">
        <v>174</v>
      </c>
      <c r="B76" s="5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6">
        <f>SUM(C76:L76)</f>
        <v>0</v>
      </c>
    </row>
    <row r="77" spans="1:13" x14ac:dyDescent="0.25">
      <c r="A77" s="4" t="s">
        <v>175</v>
      </c>
      <c r="B77" s="5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6">
        <f>SUM(C77:L77)</f>
        <v>0</v>
      </c>
    </row>
    <row r="78" spans="1:13" x14ac:dyDescent="0.25">
      <c r="A78" s="4" t="s">
        <v>176</v>
      </c>
      <c r="B78" s="5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6">
        <f>SUM(C78:L78)</f>
        <v>0</v>
      </c>
    </row>
    <row r="79" spans="1:13" x14ac:dyDescent="0.25">
      <c r="A79" s="4" t="s">
        <v>202</v>
      </c>
      <c r="B79" s="5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6">
        <f>SUM(C79:L79)</f>
        <v>0</v>
      </c>
    </row>
    <row r="80" spans="1:13" x14ac:dyDescent="0.25">
      <c r="A80" s="4" t="s">
        <v>159</v>
      </c>
      <c r="B80" s="5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6">
        <f>SUM(C80:L80)</f>
        <v>0</v>
      </c>
    </row>
    <row r="81" spans="1:13" x14ac:dyDescent="0.25">
      <c r="A81" s="4"/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6"/>
    </row>
    <row r="82" spans="1:13" x14ac:dyDescent="0.25">
      <c r="A82" s="6" t="s">
        <v>201</v>
      </c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6"/>
    </row>
    <row r="83" spans="1:13" x14ac:dyDescent="0.25">
      <c r="A83" s="4" t="s">
        <v>188</v>
      </c>
      <c r="B83" s="5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6">
        <f t="shared" ref="M83:M89" si="17">SUM(C83:L83)</f>
        <v>0</v>
      </c>
    </row>
    <row r="84" spans="1:13" x14ac:dyDescent="0.25">
      <c r="A84" s="4" t="s">
        <v>189</v>
      </c>
      <c r="B84" s="5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6">
        <f t="shared" si="17"/>
        <v>0</v>
      </c>
    </row>
    <row r="85" spans="1:13" x14ac:dyDescent="0.25">
      <c r="A85" s="4" t="s">
        <v>190</v>
      </c>
      <c r="B85" s="5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6">
        <f t="shared" si="17"/>
        <v>0</v>
      </c>
    </row>
    <row r="86" spans="1:13" x14ac:dyDescent="0.25">
      <c r="A86" s="4" t="s">
        <v>191</v>
      </c>
      <c r="B86" s="5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6">
        <f t="shared" si="17"/>
        <v>0</v>
      </c>
    </row>
    <row r="87" spans="1:13" x14ac:dyDescent="0.25">
      <c r="A87" s="4" t="s">
        <v>192</v>
      </c>
      <c r="B87" s="5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6">
        <f t="shared" si="17"/>
        <v>0</v>
      </c>
    </row>
    <row r="88" spans="1:13" x14ac:dyDescent="0.25">
      <c r="A88" s="4" t="s">
        <v>193</v>
      </c>
      <c r="B88" s="5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6">
        <f t="shared" si="17"/>
        <v>0</v>
      </c>
    </row>
    <row r="89" spans="1:13" x14ac:dyDescent="0.25">
      <c r="A89" s="4" t="s">
        <v>159</v>
      </c>
      <c r="B89" s="5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6">
        <f t="shared" si="17"/>
        <v>0</v>
      </c>
    </row>
    <row r="90" spans="1:13" x14ac:dyDescent="0.25">
      <c r="A90" s="4"/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6"/>
    </row>
    <row r="91" spans="1:13" x14ac:dyDescent="0.25">
      <c r="A91" s="6" t="s">
        <v>203</v>
      </c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6"/>
    </row>
    <row r="92" spans="1:13" x14ac:dyDescent="0.25">
      <c r="A92" s="4" t="s">
        <v>196</v>
      </c>
      <c r="B92" s="5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6">
        <f>SUM(C92:L92)</f>
        <v>0</v>
      </c>
    </row>
    <row r="93" spans="1:13" x14ac:dyDescent="0.25">
      <c r="A93" s="4" t="s">
        <v>197</v>
      </c>
      <c r="B93" s="5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6">
        <f>SUM(C93:L93)</f>
        <v>0</v>
      </c>
    </row>
    <row r="94" spans="1:13" x14ac:dyDescent="0.25">
      <c r="A94" s="4" t="s">
        <v>198</v>
      </c>
      <c r="B94" s="5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6">
        <f>SUM(C94:L94)</f>
        <v>0</v>
      </c>
    </row>
    <row r="95" spans="1:13" x14ac:dyDescent="0.25">
      <c r="A95" s="4"/>
      <c r="B95" s="5"/>
      <c r="C95" s="4"/>
      <c r="D95" s="4"/>
      <c r="E95" s="4"/>
      <c r="F95" s="4"/>
      <c r="G95" s="4"/>
      <c r="H95" s="4"/>
      <c r="I95" s="4"/>
      <c r="J95" s="4"/>
      <c r="K95" s="4"/>
      <c r="L95" s="4"/>
      <c r="M95" s="6"/>
    </row>
    <row r="96" spans="1:13" x14ac:dyDescent="0.25">
      <c r="A96" s="3" t="s">
        <v>204</v>
      </c>
      <c r="B96" s="3"/>
      <c r="C96" s="3">
        <f>SUM(C92:C94)</f>
        <v>0</v>
      </c>
      <c r="D96" s="3">
        <f t="shared" ref="D96:L96" si="18">SUM(D92:D94)</f>
        <v>0</v>
      </c>
      <c r="E96" s="3">
        <f t="shared" si="18"/>
        <v>0</v>
      </c>
      <c r="F96" s="3">
        <f t="shared" si="18"/>
        <v>0</v>
      </c>
      <c r="G96" s="3">
        <f t="shared" si="18"/>
        <v>0</v>
      </c>
      <c r="H96" s="3">
        <f t="shared" si="18"/>
        <v>0</v>
      </c>
      <c r="I96" s="3">
        <f t="shared" si="18"/>
        <v>0</v>
      </c>
      <c r="J96" s="3">
        <f t="shared" si="18"/>
        <v>0</v>
      </c>
      <c r="K96" s="3">
        <f t="shared" si="18"/>
        <v>0</v>
      </c>
      <c r="L96" s="3">
        <f t="shared" si="18"/>
        <v>0</v>
      </c>
      <c r="M96" s="3">
        <f>SUM(C96:L96)</f>
        <v>0</v>
      </c>
    </row>
    <row r="97" spans="1:13" x14ac:dyDescent="0.25">
      <c r="A97" s="9" t="s">
        <v>179</v>
      </c>
      <c r="B97" s="11"/>
      <c r="C97" s="10">
        <f t="shared" ref="C97:L97" si="19">IF(B115=0,0,-C96/B115)</f>
        <v>0</v>
      </c>
      <c r="D97" s="10">
        <f t="shared" si="19"/>
        <v>0</v>
      </c>
      <c r="E97" s="10">
        <f t="shared" si="19"/>
        <v>0</v>
      </c>
      <c r="F97" s="10">
        <f t="shared" si="19"/>
        <v>0</v>
      </c>
      <c r="G97" s="10">
        <f t="shared" si="19"/>
        <v>0</v>
      </c>
      <c r="H97" s="10">
        <f t="shared" si="19"/>
        <v>0</v>
      </c>
      <c r="I97" s="10">
        <f t="shared" si="19"/>
        <v>0</v>
      </c>
      <c r="J97" s="10">
        <f t="shared" si="19"/>
        <v>0</v>
      </c>
      <c r="K97" s="10">
        <f t="shared" si="19"/>
        <v>0</v>
      </c>
      <c r="L97" s="10">
        <f t="shared" si="19"/>
        <v>0</v>
      </c>
      <c r="M97" s="6"/>
    </row>
    <row r="98" spans="1:13" x14ac:dyDescent="0.25">
      <c r="A98" s="6" t="s">
        <v>205</v>
      </c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6"/>
    </row>
    <row r="99" spans="1:13" x14ac:dyDescent="0.25">
      <c r="A99" s="4" t="s">
        <v>188</v>
      </c>
      <c r="B99" s="5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6">
        <f t="shared" ref="M99:M105" si="20">SUM(C99:L99)</f>
        <v>0</v>
      </c>
    </row>
    <row r="100" spans="1:13" x14ac:dyDescent="0.25">
      <c r="A100" s="4" t="s">
        <v>189</v>
      </c>
      <c r="B100" s="5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6">
        <f t="shared" si="20"/>
        <v>0</v>
      </c>
    </row>
    <row r="101" spans="1:13" x14ac:dyDescent="0.25">
      <c r="A101" s="4" t="s">
        <v>190</v>
      </c>
      <c r="B101" s="5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6">
        <f t="shared" si="20"/>
        <v>0</v>
      </c>
    </row>
    <row r="102" spans="1:13" x14ac:dyDescent="0.25">
      <c r="A102" s="4" t="s">
        <v>191</v>
      </c>
      <c r="B102" s="5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6">
        <f t="shared" si="20"/>
        <v>0</v>
      </c>
    </row>
    <row r="103" spans="1:13" x14ac:dyDescent="0.25">
      <c r="A103" s="4" t="s">
        <v>192</v>
      </c>
      <c r="B103" s="5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6">
        <f t="shared" si="20"/>
        <v>0</v>
      </c>
    </row>
    <row r="104" spans="1:13" x14ac:dyDescent="0.25">
      <c r="A104" s="4" t="s">
        <v>193</v>
      </c>
      <c r="B104" s="5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6">
        <f t="shared" si="20"/>
        <v>0</v>
      </c>
    </row>
    <row r="105" spans="1:13" x14ac:dyDescent="0.25">
      <c r="A105" s="4" t="s">
        <v>159</v>
      </c>
      <c r="B105" s="5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6">
        <f t="shared" si="20"/>
        <v>0</v>
      </c>
    </row>
    <row r="106" spans="1:13" x14ac:dyDescent="0.25">
      <c r="A106" s="4"/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6"/>
    </row>
    <row r="107" spans="1:13" x14ac:dyDescent="0.25">
      <c r="A107" s="6" t="s">
        <v>206</v>
      </c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6"/>
    </row>
    <row r="108" spans="1:13" x14ac:dyDescent="0.25">
      <c r="A108" s="4" t="s">
        <v>196</v>
      </c>
      <c r="B108" s="5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6">
        <f>SUM(C108:L108)</f>
        <v>0</v>
      </c>
    </row>
    <row r="109" spans="1:13" x14ac:dyDescent="0.25">
      <c r="A109" s="4" t="s">
        <v>197</v>
      </c>
      <c r="B109" s="5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6">
        <f>SUM(C109:L109)</f>
        <v>0</v>
      </c>
    </row>
    <row r="110" spans="1:13" x14ac:dyDescent="0.25">
      <c r="A110" s="4" t="s">
        <v>198</v>
      </c>
      <c r="B110" s="5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6">
        <f>SUM(C110:L110)</f>
        <v>0</v>
      </c>
    </row>
    <row r="111" spans="1:13" x14ac:dyDescent="0.25">
      <c r="A111" s="4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6"/>
    </row>
    <row r="112" spans="1:13" x14ac:dyDescent="0.25">
      <c r="A112" s="3" t="s">
        <v>207</v>
      </c>
      <c r="B112" s="3"/>
      <c r="C112" s="3">
        <f t="shared" ref="C112:L112" si="21">SUM(C108:C110)</f>
        <v>0</v>
      </c>
      <c r="D112" s="3">
        <f t="shared" si="21"/>
        <v>0</v>
      </c>
      <c r="E112" s="3">
        <f t="shared" si="21"/>
        <v>0</v>
      </c>
      <c r="F112" s="3">
        <f t="shared" si="21"/>
        <v>0</v>
      </c>
      <c r="G112" s="3">
        <f t="shared" si="21"/>
        <v>0</v>
      </c>
      <c r="H112" s="3">
        <f t="shared" si="21"/>
        <v>0</v>
      </c>
      <c r="I112" s="3">
        <f t="shared" si="21"/>
        <v>0</v>
      </c>
      <c r="J112" s="3">
        <f t="shared" si="21"/>
        <v>0</v>
      </c>
      <c r="K112" s="3">
        <f t="shared" si="21"/>
        <v>0</v>
      </c>
      <c r="L112" s="3">
        <f t="shared" si="21"/>
        <v>0</v>
      </c>
      <c r="M112" s="3">
        <f>SUM(C112:L112)</f>
        <v>0</v>
      </c>
    </row>
    <row r="113" spans="1:13" x14ac:dyDescent="0.25">
      <c r="A113" s="9" t="s">
        <v>179</v>
      </c>
      <c r="B113" s="11"/>
      <c r="C113" s="10">
        <f t="shared" ref="C113:L113" si="22">IF(B115=0,0,-C112/B115)</f>
        <v>0</v>
      </c>
      <c r="D113" s="10">
        <f t="shared" si="22"/>
        <v>0</v>
      </c>
      <c r="E113" s="10">
        <f t="shared" si="22"/>
        <v>0</v>
      </c>
      <c r="F113" s="10">
        <f t="shared" si="22"/>
        <v>0</v>
      </c>
      <c r="G113" s="10">
        <f t="shared" si="22"/>
        <v>0</v>
      </c>
      <c r="H113" s="10">
        <f t="shared" si="22"/>
        <v>0</v>
      </c>
      <c r="I113" s="10">
        <f t="shared" si="22"/>
        <v>0</v>
      </c>
      <c r="J113" s="10">
        <f t="shared" si="22"/>
        <v>0</v>
      </c>
      <c r="K113" s="10">
        <f t="shared" si="22"/>
        <v>0</v>
      </c>
      <c r="L113" s="10">
        <f t="shared" si="22"/>
        <v>0</v>
      </c>
      <c r="M113" s="6"/>
    </row>
    <row r="114" spans="1:13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6"/>
    </row>
    <row r="115" spans="1:13" x14ac:dyDescent="0.25">
      <c r="A115" s="3" t="s">
        <v>209</v>
      </c>
      <c r="B115" s="19"/>
      <c r="C115" s="3">
        <f>SUM(B115,M73,M96,M112)</f>
        <v>0</v>
      </c>
      <c r="D115" s="3">
        <f t="shared" ref="D115:L115" si="23">SUM(C115,D73,D96,D112)</f>
        <v>0</v>
      </c>
      <c r="E115" s="3">
        <f t="shared" si="23"/>
        <v>0</v>
      </c>
      <c r="F115" s="3">
        <f t="shared" si="23"/>
        <v>0</v>
      </c>
      <c r="G115" s="3">
        <f t="shared" si="23"/>
        <v>0</v>
      </c>
      <c r="H115" s="3">
        <f t="shared" si="23"/>
        <v>0</v>
      </c>
      <c r="I115" s="3">
        <f t="shared" si="23"/>
        <v>0</v>
      </c>
      <c r="J115" s="3">
        <f t="shared" si="23"/>
        <v>0</v>
      </c>
      <c r="K115" s="3">
        <f t="shared" si="23"/>
        <v>0</v>
      </c>
      <c r="L115" s="3">
        <f t="shared" si="23"/>
        <v>0</v>
      </c>
      <c r="M115" s="3">
        <f>SUM(B115)</f>
        <v>0</v>
      </c>
    </row>
    <row r="116" spans="1:13" x14ac:dyDescent="0.25">
      <c r="A116" s="6" t="s">
        <v>208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6"/>
    </row>
    <row r="117" spans="1:13" x14ac:dyDescent="0.25">
      <c r="A117" s="4" t="s">
        <v>188</v>
      </c>
      <c r="B117" s="4"/>
      <c r="C117" s="4">
        <f>+B117+C53+C83+C99</f>
        <v>0</v>
      </c>
      <c r="D117" s="4">
        <f t="shared" ref="D117:L117" si="24">+C117+D53+D83+D99</f>
        <v>0</v>
      </c>
      <c r="E117" s="4">
        <f t="shared" si="24"/>
        <v>0</v>
      </c>
      <c r="F117" s="4">
        <f t="shared" si="24"/>
        <v>0</v>
      </c>
      <c r="G117" s="4">
        <f t="shared" si="24"/>
        <v>0</v>
      </c>
      <c r="H117" s="4">
        <f t="shared" si="24"/>
        <v>0</v>
      </c>
      <c r="I117" s="4">
        <f t="shared" si="24"/>
        <v>0</v>
      </c>
      <c r="J117" s="4">
        <f t="shared" si="24"/>
        <v>0</v>
      </c>
      <c r="K117" s="4">
        <f t="shared" si="24"/>
        <v>0</v>
      </c>
      <c r="L117" s="4">
        <f t="shared" si="24"/>
        <v>0</v>
      </c>
      <c r="M117" s="4">
        <f t="shared" ref="M117:M123" si="25">+B117+M53+M83+M99</f>
        <v>0</v>
      </c>
    </row>
    <row r="118" spans="1:13" x14ac:dyDescent="0.25">
      <c r="A118" s="4" t="s">
        <v>189</v>
      </c>
      <c r="B118" s="4"/>
      <c r="C118" s="4">
        <f t="shared" ref="C118:L123" si="26">+B118+C54+C84+C100</f>
        <v>0</v>
      </c>
      <c r="D118" s="4">
        <f t="shared" si="26"/>
        <v>0</v>
      </c>
      <c r="E118" s="4">
        <f t="shared" si="26"/>
        <v>0</v>
      </c>
      <c r="F118" s="4">
        <f t="shared" si="26"/>
        <v>0</v>
      </c>
      <c r="G118" s="4">
        <f t="shared" si="26"/>
        <v>0</v>
      </c>
      <c r="H118" s="4">
        <f t="shared" si="26"/>
        <v>0</v>
      </c>
      <c r="I118" s="4">
        <f t="shared" si="26"/>
        <v>0</v>
      </c>
      <c r="J118" s="4">
        <f t="shared" si="26"/>
        <v>0</v>
      </c>
      <c r="K118" s="4">
        <f t="shared" si="26"/>
        <v>0</v>
      </c>
      <c r="L118" s="4">
        <f t="shared" si="26"/>
        <v>0</v>
      </c>
      <c r="M118" s="4">
        <f t="shared" si="25"/>
        <v>0</v>
      </c>
    </row>
    <row r="119" spans="1:13" x14ac:dyDescent="0.25">
      <c r="A119" s="4" t="s">
        <v>190</v>
      </c>
      <c r="B119" s="4"/>
      <c r="C119" s="4">
        <f t="shared" si="26"/>
        <v>0</v>
      </c>
      <c r="D119" s="4">
        <f t="shared" si="26"/>
        <v>0</v>
      </c>
      <c r="E119" s="4">
        <f t="shared" si="26"/>
        <v>0</v>
      </c>
      <c r="F119" s="4">
        <f t="shared" si="26"/>
        <v>0</v>
      </c>
      <c r="G119" s="4">
        <f t="shared" si="26"/>
        <v>0</v>
      </c>
      <c r="H119" s="4">
        <f t="shared" si="26"/>
        <v>0</v>
      </c>
      <c r="I119" s="4">
        <f t="shared" si="26"/>
        <v>0</v>
      </c>
      <c r="J119" s="4">
        <f t="shared" si="26"/>
        <v>0</v>
      </c>
      <c r="K119" s="4">
        <f t="shared" si="26"/>
        <v>0</v>
      </c>
      <c r="L119" s="4">
        <f t="shared" si="26"/>
        <v>0</v>
      </c>
      <c r="M119" s="4">
        <f t="shared" si="25"/>
        <v>0</v>
      </c>
    </row>
    <row r="120" spans="1:13" x14ac:dyDescent="0.25">
      <c r="A120" s="4" t="s">
        <v>191</v>
      </c>
      <c r="B120" s="4"/>
      <c r="C120" s="4">
        <f t="shared" si="26"/>
        <v>0</v>
      </c>
      <c r="D120" s="4">
        <f t="shared" si="26"/>
        <v>0</v>
      </c>
      <c r="E120" s="4">
        <f t="shared" si="26"/>
        <v>0</v>
      </c>
      <c r="F120" s="4">
        <f t="shared" si="26"/>
        <v>0</v>
      </c>
      <c r="G120" s="4">
        <f t="shared" si="26"/>
        <v>0</v>
      </c>
      <c r="H120" s="4">
        <f t="shared" si="26"/>
        <v>0</v>
      </c>
      <c r="I120" s="4">
        <f t="shared" si="26"/>
        <v>0</v>
      </c>
      <c r="J120" s="4">
        <f t="shared" si="26"/>
        <v>0</v>
      </c>
      <c r="K120" s="4">
        <f t="shared" si="26"/>
        <v>0</v>
      </c>
      <c r="L120" s="4">
        <f t="shared" si="26"/>
        <v>0</v>
      </c>
      <c r="M120" s="4">
        <f t="shared" si="25"/>
        <v>0</v>
      </c>
    </row>
    <row r="121" spans="1:13" x14ac:dyDescent="0.25">
      <c r="A121" s="4" t="s">
        <v>192</v>
      </c>
      <c r="B121" s="4"/>
      <c r="C121" s="4">
        <f t="shared" si="26"/>
        <v>0</v>
      </c>
      <c r="D121" s="4">
        <f t="shared" si="26"/>
        <v>0</v>
      </c>
      <c r="E121" s="4">
        <f t="shared" si="26"/>
        <v>0</v>
      </c>
      <c r="F121" s="4">
        <f t="shared" si="26"/>
        <v>0</v>
      </c>
      <c r="G121" s="4">
        <f t="shared" si="26"/>
        <v>0</v>
      </c>
      <c r="H121" s="4">
        <f t="shared" si="26"/>
        <v>0</v>
      </c>
      <c r="I121" s="4">
        <f t="shared" si="26"/>
        <v>0</v>
      </c>
      <c r="J121" s="4">
        <f t="shared" si="26"/>
        <v>0</v>
      </c>
      <c r="K121" s="4">
        <f t="shared" si="26"/>
        <v>0</v>
      </c>
      <c r="L121" s="4">
        <f t="shared" si="26"/>
        <v>0</v>
      </c>
      <c r="M121" s="4">
        <f t="shared" si="25"/>
        <v>0</v>
      </c>
    </row>
    <row r="122" spans="1:13" x14ac:dyDescent="0.25">
      <c r="A122" s="4" t="s">
        <v>193</v>
      </c>
      <c r="B122" s="4"/>
      <c r="C122" s="4">
        <f t="shared" si="26"/>
        <v>0</v>
      </c>
      <c r="D122" s="4">
        <f t="shared" si="26"/>
        <v>0</v>
      </c>
      <c r="E122" s="4">
        <f t="shared" si="26"/>
        <v>0</v>
      </c>
      <c r="F122" s="4">
        <f t="shared" si="26"/>
        <v>0</v>
      </c>
      <c r="G122" s="4">
        <f t="shared" si="26"/>
        <v>0</v>
      </c>
      <c r="H122" s="4">
        <f t="shared" si="26"/>
        <v>0</v>
      </c>
      <c r="I122" s="4">
        <f t="shared" si="26"/>
        <v>0</v>
      </c>
      <c r="J122" s="4">
        <f t="shared" si="26"/>
        <v>0</v>
      </c>
      <c r="K122" s="4">
        <f t="shared" si="26"/>
        <v>0</v>
      </c>
      <c r="L122" s="4">
        <f t="shared" si="26"/>
        <v>0</v>
      </c>
      <c r="M122" s="4">
        <f t="shared" si="25"/>
        <v>0</v>
      </c>
    </row>
    <row r="123" spans="1:13" x14ac:dyDescent="0.25">
      <c r="A123" s="4" t="s">
        <v>159</v>
      </c>
      <c r="B123" s="4"/>
      <c r="C123" s="4">
        <f t="shared" si="26"/>
        <v>0</v>
      </c>
      <c r="D123" s="4">
        <f t="shared" si="26"/>
        <v>0</v>
      </c>
      <c r="E123" s="4">
        <f t="shared" si="26"/>
        <v>0</v>
      </c>
      <c r="F123" s="4">
        <f t="shared" si="26"/>
        <v>0</v>
      </c>
      <c r="G123" s="4">
        <f t="shared" si="26"/>
        <v>0</v>
      </c>
      <c r="H123" s="4">
        <f t="shared" si="26"/>
        <v>0</v>
      </c>
      <c r="I123" s="4">
        <f t="shared" si="26"/>
        <v>0</v>
      </c>
      <c r="J123" s="4">
        <f t="shared" si="26"/>
        <v>0</v>
      </c>
      <c r="K123" s="4">
        <f t="shared" si="26"/>
        <v>0</v>
      </c>
      <c r="L123" s="4">
        <f t="shared" si="26"/>
        <v>0</v>
      </c>
      <c r="M123" s="4">
        <f t="shared" si="25"/>
        <v>0</v>
      </c>
    </row>
    <row r="124" spans="1:13" x14ac:dyDescent="0.25">
      <c r="A124" s="6" t="s">
        <v>210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6"/>
    </row>
    <row r="125" spans="1:13" x14ac:dyDescent="0.25">
      <c r="A125" s="4" t="s">
        <v>196</v>
      </c>
      <c r="B125" s="4"/>
      <c r="C125" s="4">
        <f>+B125+C69+C92+C108</f>
        <v>0</v>
      </c>
      <c r="D125" s="4">
        <f t="shared" ref="D125:L125" si="27">+C125+D69+D92+D108</f>
        <v>0</v>
      </c>
      <c r="E125" s="4">
        <f t="shared" si="27"/>
        <v>0</v>
      </c>
      <c r="F125" s="4">
        <f t="shared" si="27"/>
        <v>0</v>
      </c>
      <c r="G125" s="4">
        <f t="shared" si="27"/>
        <v>0</v>
      </c>
      <c r="H125" s="4">
        <f t="shared" si="27"/>
        <v>0</v>
      </c>
      <c r="I125" s="4">
        <f t="shared" si="27"/>
        <v>0</v>
      </c>
      <c r="J125" s="4">
        <f t="shared" si="27"/>
        <v>0</v>
      </c>
      <c r="K125" s="4">
        <f t="shared" si="27"/>
        <v>0</v>
      </c>
      <c r="L125" s="4">
        <f t="shared" si="27"/>
        <v>0</v>
      </c>
      <c r="M125" s="4">
        <f>+B125+M69+M92+M108</f>
        <v>0</v>
      </c>
    </row>
    <row r="126" spans="1:13" x14ac:dyDescent="0.25">
      <c r="A126" s="4" t="s">
        <v>197</v>
      </c>
      <c r="B126" s="4"/>
      <c r="C126" s="4">
        <f t="shared" ref="C126:L127" si="28">+B126+C70+C93+C109</f>
        <v>0</v>
      </c>
      <c r="D126" s="4">
        <f t="shared" si="28"/>
        <v>0</v>
      </c>
      <c r="E126" s="4">
        <f t="shared" si="28"/>
        <v>0</v>
      </c>
      <c r="F126" s="4">
        <f t="shared" si="28"/>
        <v>0</v>
      </c>
      <c r="G126" s="4">
        <f t="shared" si="28"/>
        <v>0</v>
      </c>
      <c r="H126" s="4">
        <f t="shared" si="28"/>
        <v>0</v>
      </c>
      <c r="I126" s="4">
        <f t="shared" si="28"/>
        <v>0</v>
      </c>
      <c r="J126" s="4">
        <f t="shared" si="28"/>
        <v>0</v>
      </c>
      <c r="K126" s="4">
        <f t="shared" si="28"/>
        <v>0</v>
      </c>
      <c r="L126" s="4">
        <f t="shared" si="28"/>
        <v>0</v>
      </c>
      <c r="M126" s="4">
        <f>+B126+M70+M93+M109</f>
        <v>0</v>
      </c>
    </row>
    <row r="127" spans="1:13" x14ac:dyDescent="0.25">
      <c r="A127" s="4" t="s">
        <v>198</v>
      </c>
      <c r="B127" s="4"/>
      <c r="C127" s="4">
        <f t="shared" si="28"/>
        <v>0</v>
      </c>
      <c r="D127" s="4">
        <f t="shared" si="28"/>
        <v>0</v>
      </c>
      <c r="E127" s="4">
        <f t="shared" si="28"/>
        <v>0</v>
      </c>
      <c r="F127" s="4">
        <f t="shared" si="28"/>
        <v>0</v>
      </c>
      <c r="G127" s="4">
        <f t="shared" si="28"/>
        <v>0</v>
      </c>
      <c r="H127" s="4">
        <f t="shared" si="28"/>
        <v>0</v>
      </c>
      <c r="I127" s="4">
        <f t="shared" si="28"/>
        <v>0</v>
      </c>
      <c r="J127" s="4">
        <f t="shared" si="28"/>
        <v>0</v>
      </c>
      <c r="K127" s="4">
        <f t="shared" si="28"/>
        <v>0</v>
      </c>
      <c r="L127" s="4">
        <f t="shared" si="28"/>
        <v>0</v>
      </c>
      <c r="M127" s="4">
        <f>+B127+M71+M94+M110</f>
        <v>0</v>
      </c>
    </row>
    <row r="128" spans="1:13" x14ac:dyDescent="0.25">
      <c r="A128" s="4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6"/>
    </row>
    <row r="129" spans="1:13" x14ac:dyDescent="0.25">
      <c r="A129" s="3" t="s">
        <v>211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>
        <f>SUM(C129:L129)</f>
        <v>0</v>
      </c>
    </row>
    <row r="130" spans="1:13" x14ac:dyDescent="0.25">
      <c r="A130" s="9" t="s">
        <v>179</v>
      </c>
      <c r="B130" s="11"/>
      <c r="C130" s="10">
        <f t="shared" ref="C130:L130" si="29">IF(B115=0,0,C129/B115)</f>
        <v>0</v>
      </c>
      <c r="D130" s="10">
        <f t="shared" si="29"/>
        <v>0</v>
      </c>
      <c r="E130" s="10">
        <f t="shared" si="29"/>
        <v>0</v>
      </c>
      <c r="F130" s="10">
        <f t="shared" si="29"/>
        <v>0</v>
      </c>
      <c r="G130" s="10">
        <f t="shared" si="29"/>
        <v>0</v>
      </c>
      <c r="H130" s="10">
        <f t="shared" si="29"/>
        <v>0</v>
      </c>
      <c r="I130" s="10">
        <f t="shared" si="29"/>
        <v>0</v>
      </c>
      <c r="J130" s="10">
        <f t="shared" si="29"/>
        <v>0</v>
      </c>
      <c r="K130" s="10">
        <f t="shared" si="29"/>
        <v>0</v>
      </c>
      <c r="L130" s="10">
        <f t="shared" si="29"/>
        <v>0</v>
      </c>
      <c r="M130" s="6"/>
    </row>
    <row r="131" spans="1:13" x14ac:dyDescent="0.25">
      <c r="M131" s="2"/>
    </row>
    <row r="132" spans="1:13" ht="30" customHeight="1" x14ac:dyDescent="0.35">
      <c r="A132" s="8" t="s">
        <v>212</v>
      </c>
      <c r="M132" s="2"/>
    </row>
    <row r="133" spans="1:13" x14ac:dyDescent="0.25">
      <c r="A133" s="6" t="s">
        <v>213</v>
      </c>
      <c r="B133" s="58">
        <f>+'Produits - Charges'!B$3</f>
        <v>2024</v>
      </c>
      <c r="C133" s="58">
        <f>+B133+1</f>
        <v>2025</v>
      </c>
      <c r="D133" s="58">
        <f t="shared" ref="D133:L133" si="30">+C133+1</f>
        <v>2026</v>
      </c>
      <c r="E133" s="58">
        <f t="shared" si="30"/>
        <v>2027</v>
      </c>
      <c r="F133" s="58">
        <f t="shared" si="30"/>
        <v>2028</v>
      </c>
      <c r="G133" s="58">
        <f t="shared" si="30"/>
        <v>2029</v>
      </c>
      <c r="H133" s="58">
        <f t="shared" si="30"/>
        <v>2030</v>
      </c>
      <c r="I133" s="58">
        <f t="shared" si="30"/>
        <v>2031</v>
      </c>
      <c r="J133" s="58">
        <f t="shared" si="30"/>
        <v>2032</v>
      </c>
      <c r="K133" s="58">
        <f t="shared" si="30"/>
        <v>2033</v>
      </c>
      <c r="L133" s="58">
        <f t="shared" si="30"/>
        <v>2034</v>
      </c>
      <c r="M133" s="13" t="s">
        <v>3</v>
      </c>
    </row>
    <row r="134" spans="1:13" x14ac:dyDescent="0.25">
      <c r="A134" s="4" t="s">
        <v>162</v>
      </c>
      <c r="B134" s="5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6">
        <f t="shared" ref="M134:M139" si="31">SUM(C134:L134)</f>
        <v>0</v>
      </c>
    </row>
    <row r="135" spans="1:13" x14ac:dyDescent="0.25">
      <c r="A135" s="4" t="s">
        <v>214</v>
      </c>
      <c r="B135" s="5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6">
        <f t="shared" si="31"/>
        <v>0</v>
      </c>
    </row>
    <row r="136" spans="1:13" x14ac:dyDescent="0.25">
      <c r="A136" s="3" t="s">
        <v>215</v>
      </c>
      <c r="B136" s="3"/>
      <c r="C136" s="3">
        <f>C134+C135</f>
        <v>0</v>
      </c>
      <c r="D136" s="3">
        <f t="shared" ref="D136:L136" si="32">D134+D135</f>
        <v>0</v>
      </c>
      <c r="E136" s="3">
        <f t="shared" si="32"/>
        <v>0</v>
      </c>
      <c r="F136" s="3">
        <f t="shared" si="32"/>
        <v>0</v>
      </c>
      <c r="G136" s="3">
        <f t="shared" si="32"/>
        <v>0</v>
      </c>
      <c r="H136" s="3">
        <f t="shared" si="32"/>
        <v>0</v>
      </c>
      <c r="I136" s="3">
        <f t="shared" si="32"/>
        <v>0</v>
      </c>
      <c r="J136" s="3">
        <f t="shared" si="32"/>
        <v>0</v>
      </c>
      <c r="K136" s="3">
        <f t="shared" si="32"/>
        <v>0</v>
      </c>
      <c r="L136" s="3">
        <f t="shared" si="32"/>
        <v>0</v>
      </c>
      <c r="M136" s="3">
        <f t="shared" si="31"/>
        <v>0</v>
      </c>
    </row>
    <row r="137" spans="1:13" x14ac:dyDescent="0.25">
      <c r="A137" s="7" t="s">
        <v>216</v>
      </c>
      <c r="B137" s="12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12">
        <f t="shared" si="31"/>
        <v>0</v>
      </c>
    </row>
    <row r="138" spans="1:13" x14ac:dyDescent="0.25">
      <c r="A138" s="4" t="s">
        <v>217</v>
      </c>
      <c r="B138" s="5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6">
        <f t="shared" si="31"/>
        <v>0</v>
      </c>
    </row>
    <row r="139" spans="1:13" x14ac:dyDescent="0.25">
      <c r="A139" s="4" t="s">
        <v>218</v>
      </c>
      <c r="B139" s="5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6">
        <f t="shared" si="31"/>
        <v>0</v>
      </c>
    </row>
  </sheetData>
  <sheetProtection algorithmName="SHA-512" hashValue="ir/3k+tcjiKrlCP5zLsoWFtnA4qoWnSsL/vJWLYpNBxvAHlvDM8YurXopJxiwvcxmjAW1/WcHsV51xp9Oq+CDg==" saltValue="ljpXktn5E1iosfnlVPI6I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D077-FAE6-4138-99DE-39F5CE7E73AC}">
  <sheetPr>
    <tabColor rgb="FF0070C0"/>
  </sheetPr>
  <dimension ref="A1:O251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9.140625" defaultRowHeight="15" x14ac:dyDescent="0.25"/>
  <cols>
    <col min="1" max="1" width="50" style="22" customWidth="1"/>
    <col min="2" max="16384" width="9.140625" style="22"/>
  </cols>
  <sheetData>
    <row r="1" spans="1:13" ht="39.950000000000003" customHeight="1" x14ac:dyDescent="0.4">
      <c r="A1" s="31" t="s">
        <v>219</v>
      </c>
    </row>
    <row r="2" spans="1:13" x14ac:dyDescent="0.25">
      <c r="A2" s="27" t="s">
        <v>220</v>
      </c>
      <c r="B2" s="27" t="s">
        <v>221</v>
      </c>
    </row>
    <row r="3" spans="1:13" x14ac:dyDescent="0.25">
      <c r="A3" s="32" t="s">
        <v>222</v>
      </c>
      <c r="B3" s="44">
        <v>2024</v>
      </c>
      <c r="C3" s="44">
        <f>+B3+1</f>
        <v>2025</v>
      </c>
      <c r="D3" s="44">
        <f t="shared" ref="D3:L3" si="0">+C3+1</f>
        <v>2026</v>
      </c>
      <c r="E3" s="44">
        <f t="shared" si="0"/>
        <v>2027</v>
      </c>
      <c r="F3" s="44">
        <f t="shared" si="0"/>
        <v>2028</v>
      </c>
      <c r="G3" s="44">
        <f t="shared" si="0"/>
        <v>2029</v>
      </c>
      <c r="H3" s="44">
        <f t="shared" si="0"/>
        <v>2030</v>
      </c>
      <c r="I3" s="44">
        <f t="shared" si="0"/>
        <v>2031</v>
      </c>
      <c r="J3" s="44">
        <f t="shared" si="0"/>
        <v>2032</v>
      </c>
      <c r="K3" s="44">
        <f t="shared" si="0"/>
        <v>2033</v>
      </c>
      <c r="L3" s="44">
        <f t="shared" si="0"/>
        <v>2034</v>
      </c>
      <c r="M3" s="48" t="s">
        <v>3</v>
      </c>
    </row>
    <row r="4" spans="1:13" x14ac:dyDescent="0.25">
      <c r="A4" s="23" t="s">
        <v>223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25">
        <f>SUM(C4:L4)</f>
        <v>0</v>
      </c>
    </row>
    <row r="5" spans="1:13" x14ac:dyDescent="0.25">
      <c r="A5" s="23" t="s">
        <v>224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25">
        <f>SUM(C5:L5)</f>
        <v>0</v>
      </c>
    </row>
    <row r="6" spans="1:13" x14ac:dyDescent="0.25">
      <c r="A6" s="34" t="s">
        <v>225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3">
        <v>0</v>
      </c>
    </row>
    <row r="7" spans="1:13" x14ac:dyDescent="0.25">
      <c r="A7" s="23" t="s">
        <v>226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25">
        <f>SUM(C7:L7)</f>
        <v>0</v>
      </c>
    </row>
    <row r="8" spans="1:13" x14ac:dyDescent="0.25">
      <c r="A8" s="37" t="s">
        <v>227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6">
        <v>0</v>
      </c>
    </row>
    <row r="9" spans="1:13" x14ac:dyDescent="0.25">
      <c r="A9" s="23" t="s">
        <v>228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25">
        <f>SUM(C9:L9)</f>
        <v>0</v>
      </c>
    </row>
    <row r="10" spans="1:13" x14ac:dyDescent="0.25">
      <c r="A10" s="37" t="s">
        <v>227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6">
        <v>0</v>
      </c>
    </row>
    <row r="11" spans="1:13" hidden="1" x14ac:dyDescent="0.25">
      <c r="A11" s="39" t="s">
        <v>229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8">
        <f>SUM(C11:L11)</f>
        <v>0</v>
      </c>
    </row>
    <row r="12" spans="1:13" hidden="1" x14ac:dyDescent="0.25">
      <c r="A12" s="37" t="s">
        <v>227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6">
        <v>0</v>
      </c>
    </row>
    <row r="13" spans="1:13" hidden="1" x14ac:dyDescent="0.25">
      <c r="A13" s="39" t="s">
        <v>230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8">
        <f>SUM(C13:L13)</f>
        <v>0</v>
      </c>
    </row>
    <row r="14" spans="1:13" hidden="1" x14ac:dyDescent="0.25">
      <c r="A14" s="37" t="s">
        <v>227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6">
        <v>0</v>
      </c>
    </row>
    <row r="15" spans="1:13" hidden="1" x14ac:dyDescent="0.25">
      <c r="A15" s="39" t="s">
        <v>231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8">
        <f>SUM(C15:L15)</f>
        <v>0</v>
      </c>
    </row>
    <row r="16" spans="1:13" hidden="1" x14ac:dyDescent="0.25">
      <c r="A16" s="37" t="s">
        <v>227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6">
        <v>0</v>
      </c>
    </row>
    <row r="17" spans="1:13" hidden="1" x14ac:dyDescent="0.25">
      <c r="A17" s="39" t="s">
        <v>232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8">
        <f>SUM(C17:L17)</f>
        <v>0</v>
      </c>
    </row>
    <row r="18" spans="1:13" hidden="1" x14ac:dyDescent="0.25">
      <c r="A18" s="37" t="s">
        <v>227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6">
        <v>0</v>
      </c>
    </row>
    <row r="19" spans="1:13" hidden="1" x14ac:dyDescent="0.25">
      <c r="A19" s="39" t="s">
        <v>233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8">
        <f>SUM(C19:L19)</f>
        <v>0</v>
      </c>
    </row>
    <row r="20" spans="1:13" hidden="1" x14ac:dyDescent="0.25">
      <c r="A20" s="37" t="s">
        <v>227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6">
        <v>0</v>
      </c>
    </row>
    <row r="21" spans="1:13" hidden="1" x14ac:dyDescent="0.25">
      <c r="A21" s="39" t="s">
        <v>234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8">
        <f>SUM(C21:L21)</f>
        <v>0</v>
      </c>
    </row>
    <row r="22" spans="1:13" hidden="1" x14ac:dyDescent="0.25">
      <c r="A22" s="37" t="s">
        <v>227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6">
        <v>0</v>
      </c>
    </row>
    <row r="23" spans="1:13" hidden="1" x14ac:dyDescent="0.25">
      <c r="A23" s="39" t="s">
        <v>235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8">
        <f>SUM(C23:L23)</f>
        <v>0</v>
      </c>
    </row>
    <row r="24" spans="1:13" hidden="1" x14ac:dyDescent="0.25">
      <c r="A24" s="37" t="s">
        <v>227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6">
        <v>0</v>
      </c>
    </row>
    <row r="25" spans="1:13" x14ac:dyDescent="0.25">
      <c r="A25" s="23" t="s">
        <v>236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25">
        <f>SUM(C25:L25)</f>
        <v>0</v>
      </c>
    </row>
    <row r="26" spans="1:13" x14ac:dyDescent="0.25">
      <c r="A26" s="37" t="s">
        <v>227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6">
        <v>0</v>
      </c>
    </row>
    <row r="27" spans="1:13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5"/>
    </row>
    <row r="28" spans="1:13" x14ac:dyDescent="0.25">
      <c r="A28" s="32" t="s">
        <v>237</v>
      </c>
      <c r="B28" s="44">
        <v>2024</v>
      </c>
      <c r="C28" s="44">
        <f>+B28+1</f>
        <v>2025</v>
      </c>
      <c r="D28" s="44">
        <f t="shared" ref="D28:L28" si="1">+C28+1</f>
        <v>2026</v>
      </c>
      <c r="E28" s="44">
        <f t="shared" si="1"/>
        <v>2027</v>
      </c>
      <c r="F28" s="44">
        <f t="shared" si="1"/>
        <v>2028</v>
      </c>
      <c r="G28" s="44">
        <f t="shared" si="1"/>
        <v>2029</v>
      </c>
      <c r="H28" s="44">
        <f t="shared" si="1"/>
        <v>2030</v>
      </c>
      <c r="I28" s="44">
        <f t="shared" si="1"/>
        <v>2031</v>
      </c>
      <c r="J28" s="44">
        <f t="shared" si="1"/>
        <v>2032</v>
      </c>
      <c r="K28" s="44">
        <f t="shared" si="1"/>
        <v>2033</v>
      </c>
      <c r="L28" s="44">
        <f t="shared" si="1"/>
        <v>2034</v>
      </c>
      <c r="M28" s="48" t="s">
        <v>3</v>
      </c>
    </row>
    <row r="29" spans="1:13" x14ac:dyDescent="0.25">
      <c r="A29" s="23" t="s">
        <v>223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25">
        <f>SUM(C29:L29)</f>
        <v>0</v>
      </c>
    </row>
    <row r="30" spans="1:13" x14ac:dyDescent="0.25">
      <c r="A30" s="23" t="s">
        <v>224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25">
        <f>SUM(C30:L30)</f>
        <v>0</v>
      </c>
    </row>
    <row r="31" spans="1:13" x14ac:dyDescent="0.25">
      <c r="A31" s="34" t="s">
        <v>225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3">
        <v>0</v>
      </c>
    </row>
    <row r="32" spans="1:13" x14ac:dyDescent="0.25">
      <c r="A32" s="23" t="s">
        <v>226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25">
        <f>SUM(C32:L32)</f>
        <v>0</v>
      </c>
    </row>
    <row r="33" spans="1:13" x14ac:dyDescent="0.25">
      <c r="A33" s="37" t="s">
        <v>227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6">
        <v>0</v>
      </c>
    </row>
    <row r="34" spans="1:13" x14ac:dyDescent="0.25">
      <c r="A34" s="23" t="s">
        <v>228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25">
        <f>SUM(C34:L34)</f>
        <v>0</v>
      </c>
    </row>
    <row r="35" spans="1:13" x14ac:dyDescent="0.25">
      <c r="A35" s="37" t="s">
        <v>227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6">
        <v>0</v>
      </c>
    </row>
    <row r="36" spans="1:13" hidden="1" x14ac:dyDescent="0.25">
      <c r="A36" s="39" t="s">
        <v>229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8">
        <f>SUM(C36:L36)</f>
        <v>0</v>
      </c>
    </row>
    <row r="37" spans="1:13" hidden="1" x14ac:dyDescent="0.25">
      <c r="A37" s="37" t="s">
        <v>227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6">
        <v>0</v>
      </c>
    </row>
    <row r="38" spans="1:13" hidden="1" x14ac:dyDescent="0.25">
      <c r="A38" s="39" t="s">
        <v>230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8">
        <f>SUM(C38:L38)</f>
        <v>0</v>
      </c>
    </row>
    <row r="39" spans="1:13" hidden="1" x14ac:dyDescent="0.25">
      <c r="A39" s="37" t="s">
        <v>227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6">
        <v>0</v>
      </c>
    </row>
    <row r="40" spans="1:13" hidden="1" x14ac:dyDescent="0.25">
      <c r="A40" s="39" t="s">
        <v>231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8">
        <f>SUM(C40:L40)</f>
        <v>0</v>
      </c>
    </row>
    <row r="41" spans="1:13" hidden="1" x14ac:dyDescent="0.25">
      <c r="A41" s="37" t="s">
        <v>227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6">
        <v>0</v>
      </c>
    </row>
    <row r="42" spans="1:13" hidden="1" x14ac:dyDescent="0.25">
      <c r="A42" s="39" t="s">
        <v>232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8">
        <f>SUM(C42:L42)</f>
        <v>0</v>
      </c>
    </row>
    <row r="43" spans="1:13" hidden="1" x14ac:dyDescent="0.25">
      <c r="A43" s="37" t="s">
        <v>227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6">
        <v>0</v>
      </c>
    </row>
    <row r="44" spans="1:13" hidden="1" x14ac:dyDescent="0.25">
      <c r="A44" s="39" t="s">
        <v>233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8">
        <f>SUM(C44:L44)</f>
        <v>0</v>
      </c>
    </row>
    <row r="45" spans="1:13" hidden="1" x14ac:dyDescent="0.25">
      <c r="A45" s="37" t="s">
        <v>227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6">
        <v>0</v>
      </c>
    </row>
    <row r="46" spans="1:13" hidden="1" x14ac:dyDescent="0.25">
      <c r="A46" s="39" t="s">
        <v>234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8">
        <f>SUM(C46:L46)</f>
        <v>0</v>
      </c>
    </row>
    <row r="47" spans="1:13" hidden="1" x14ac:dyDescent="0.25">
      <c r="A47" s="37" t="s">
        <v>227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6">
        <v>0</v>
      </c>
    </row>
    <row r="48" spans="1:13" hidden="1" x14ac:dyDescent="0.25">
      <c r="A48" s="39" t="s">
        <v>235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8">
        <f>SUM(C48:L48)</f>
        <v>0</v>
      </c>
    </row>
    <row r="49" spans="1:13" hidden="1" x14ac:dyDescent="0.25">
      <c r="A49" s="37" t="s">
        <v>227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6">
        <v>0</v>
      </c>
    </row>
    <row r="50" spans="1:13" x14ac:dyDescent="0.25">
      <c r="A50" s="23" t="s">
        <v>236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25">
        <f>SUM(C50:L50)</f>
        <v>0</v>
      </c>
    </row>
    <row r="51" spans="1:13" x14ac:dyDescent="0.25">
      <c r="A51" s="37" t="s">
        <v>227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6">
        <v>0</v>
      </c>
    </row>
    <row r="52" spans="1:13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5"/>
    </row>
    <row r="53" spans="1:13" x14ac:dyDescent="0.25">
      <c r="A53" s="32" t="s">
        <v>238</v>
      </c>
      <c r="B53" s="44">
        <v>2024</v>
      </c>
      <c r="C53" s="44">
        <f>+B53+1</f>
        <v>2025</v>
      </c>
      <c r="D53" s="44">
        <f t="shared" ref="D53:L53" si="2">+C53+1</f>
        <v>2026</v>
      </c>
      <c r="E53" s="44">
        <f t="shared" si="2"/>
        <v>2027</v>
      </c>
      <c r="F53" s="44">
        <f t="shared" si="2"/>
        <v>2028</v>
      </c>
      <c r="G53" s="44">
        <f t="shared" si="2"/>
        <v>2029</v>
      </c>
      <c r="H53" s="44">
        <f t="shared" si="2"/>
        <v>2030</v>
      </c>
      <c r="I53" s="44">
        <f t="shared" si="2"/>
        <v>2031</v>
      </c>
      <c r="J53" s="44">
        <f t="shared" si="2"/>
        <v>2032</v>
      </c>
      <c r="K53" s="44">
        <f t="shared" si="2"/>
        <v>2033</v>
      </c>
      <c r="L53" s="44">
        <f t="shared" si="2"/>
        <v>2034</v>
      </c>
      <c r="M53" s="48" t="s">
        <v>3</v>
      </c>
    </row>
    <row r="54" spans="1:13" x14ac:dyDescent="0.25">
      <c r="A54" s="23" t="s">
        <v>224</v>
      </c>
      <c r="B54" s="24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25">
        <f>SUM(C54:L54)</f>
        <v>0</v>
      </c>
    </row>
    <row r="55" spans="1:13" x14ac:dyDescent="0.25">
      <c r="A55" s="23" t="s">
        <v>226</v>
      </c>
      <c r="B55" s="24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25">
        <f>SUM(C55:L55)</f>
        <v>0</v>
      </c>
    </row>
    <row r="56" spans="1:13" x14ac:dyDescent="0.25">
      <c r="A56" s="37" t="s">
        <v>227</v>
      </c>
      <c r="B56" s="40"/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6">
        <v>0</v>
      </c>
    </row>
    <row r="57" spans="1:13" x14ac:dyDescent="0.25">
      <c r="A57" s="23" t="s">
        <v>228</v>
      </c>
      <c r="B57" s="24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25">
        <f>SUM(C57:L57)</f>
        <v>0</v>
      </c>
    </row>
    <row r="58" spans="1:13" x14ac:dyDescent="0.25">
      <c r="A58" s="37" t="s">
        <v>227</v>
      </c>
      <c r="B58" s="40"/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6">
        <v>0</v>
      </c>
    </row>
    <row r="59" spans="1:13" hidden="1" x14ac:dyDescent="0.25">
      <c r="A59" s="39" t="s">
        <v>229</v>
      </c>
      <c r="B59" s="41"/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8">
        <f>SUM(C59:L59)</f>
        <v>0</v>
      </c>
    </row>
    <row r="60" spans="1:13" hidden="1" x14ac:dyDescent="0.25">
      <c r="A60" s="37" t="s">
        <v>227</v>
      </c>
      <c r="B60" s="40"/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6">
        <v>0</v>
      </c>
    </row>
    <row r="61" spans="1:13" hidden="1" x14ac:dyDescent="0.25">
      <c r="A61" s="39" t="s">
        <v>230</v>
      </c>
      <c r="B61" s="41"/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8">
        <f>SUM(C61:L61)</f>
        <v>0</v>
      </c>
    </row>
    <row r="62" spans="1:13" hidden="1" x14ac:dyDescent="0.25">
      <c r="A62" s="37" t="s">
        <v>227</v>
      </c>
      <c r="B62" s="40"/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6">
        <v>0</v>
      </c>
    </row>
    <row r="63" spans="1:13" hidden="1" x14ac:dyDescent="0.25">
      <c r="A63" s="39" t="s">
        <v>231</v>
      </c>
      <c r="B63" s="41"/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8">
        <f>SUM(C63:L63)</f>
        <v>0</v>
      </c>
    </row>
    <row r="64" spans="1:13" hidden="1" x14ac:dyDescent="0.25">
      <c r="A64" s="37" t="s">
        <v>227</v>
      </c>
      <c r="B64" s="40"/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6">
        <v>0</v>
      </c>
    </row>
    <row r="65" spans="1:13" hidden="1" x14ac:dyDescent="0.25">
      <c r="A65" s="39" t="s">
        <v>232</v>
      </c>
      <c r="B65" s="41"/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8">
        <f>SUM(C65:L65)</f>
        <v>0</v>
      </c>
    </row>
    <row r="66" spans="1:13" hidden="1" x14ac:dyDescent="0.25">
      <c r="A66" s="37" t="s">
        <v>227</v>
      </c>
      <c r="B66" s="40"/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6">
        <v>0</v>
      </c>
    </row>
    <row r="67" spans="1:13" hidden="1" x14ac:dyDescent="0.25">
      <c r="A67" s="39" t="s">
        <v>233</v>
      </c>
      <c r="B67" s="41"/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8">
        <f>SUM(C67:L67)</f>
        <v>0</v>
      </c>
    </row>
    <row r="68" spans="1:13" hidden="1" x14ac:dyDescent="0.25">
      <c r="A68" s="37" t="s">
        <v>227</v>
      </c>
      <c r="B68" s="40"/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6">
        <v>0</v>
      </c>
    </row>
    <row r="69" spans="1:13" hidden="1" x14ac:dyDescent="0.25">
      <c r="A69" s="39" t="s">
        <v>234</v>
      </c>
      <c r="B69" s="41"/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8">
        <f>SUM(C69:L69)</f>
        <v>0</v>
      </c>
    </row>
    <row r="70" spans="1:13" hidden="1" x14ac:dyDescent="0.25">
      <c r="A70" s="37" t="s">
        <v>227</v>
      </c>
      <c r="B70" s="40"/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6">
        <v>0</v>
      </c>
    </row>
    <row r="71" spans="1:13" hidden="1" x14ac:dyDescent="0.25">
      <c r="A71" s="39" t="s">
        <v>235</v>
      </c>
      <c r="B71" s="41"/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8">
        <f>SUM(C71:L71)</f>
        <v>0</v>
      </c>
    </row>
    <row r="72" spans="1:13" hidden="1" x14ac:dyDescent="0.25">
      <c r="A72" s="37" t="s">
        <v>227</v>
      </c>
      <c r="B72" s="40"/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6">
        <v>0</v>
      </c>
    </row>
    <row r="73" spans="1:13" x14ac:dyDescent="0.25">
      <c r="A73" s="23" t="s">
        <v>236</v>
      </c>
      <c r="B73" s="24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25">
        <f>SUM(C73:L73)</f>
        <v>0</v>
      </c>
    </row>
    <row r="74" spans="1:13" x14ac:dyDescent="0.25">
      <c r="A74" s="37" t="s">
        <v>227</v>
      </c>
      <c r="B74" s="40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6">
        <v>0</v>
      </c>
    </row>
    <row r="75" spans="1:13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5"/>
    </row>
    <row r="76" spans="1:13" x14ac:dyDescent="0.25">
      <c r="A76" s="32" t="s">
        <v>239</v>
      </c>
      <c r="B76" s="44">
        <v>2024</v>
      </c>
      <c r="C76" s="44">
        <f>+B76+1</f>
        <v>2025</v>
      </c>
      <c r="D76" s="44">
        <f t="shared" ref="D76:L76" si="3">+C76+1</f>
        <v>2026</v>
      </c>
      <c r="E76" s="44">
        <f t="shared" si="3"/>
        <v>2027</v>
      </c>
      <c r="F76" s="44">
        <f t="shared" si="3"/>
        <v>2028</v>
      </c>
      <c r="G76" s="44">
        <f t="shared" si="3"/>
        <v>2029</v>
      </c>
      <c r="H76" s="44">
        <f t="shared" si="3"/>
        <v>2030</v>
      </c>
      <c r="I76" s="44">
        <f t="shared" si="3"/>
        <v>2031</v>
      </c>
      <c r="J76" s="44">
        <f t="shared" si="3"/>
        <v>2032</v>
      </c>
      <c r="K76" s="44">
        <f t="shared" si="3"/>
        <v>2033</v>
      </c>
      <c r="L76" s="44">
        <f t="shared" si="3"/>
        <v>2034</v>
      </c>
      <c r="M76" s="48" t="s">
        <v>3</v>
      </c>
    </row>
    <row r="77" spans="1:13" x14ac:dyDescent="0.25">
      <c r="A77" s="23" t="s">
        <v>224</v>
      </c>
      <c r="B77" s="23">
        <f>+B5+B30+B54</f>
        <v>0</v>
      </c>
      <c r="C77" s="23">
        <f t="shared" ref="C77:L77" si="4">+C5+C30+C54</f>
        <v>0</v>
      </c>
      <c r="D77" s="23">
        <f t="shared" si="4"/>
        <v>0</v>
      </c>
      <c r="E77" s="23">
        <f t="shared" si="4"/>
        <v>0</v>
      </c>
      <c r="F77" s="23">
        <f t="shared" si="4"/>
        <v>0</v>
      </c>
      <c r="G77" s="23">
        <f t="shared" si="4"/>
        <v>0</v>
      </c>
      <c r="H77" s="23">
        <f t="shared" si="4"/>
        <v>0</v>
      </c>
      <c r="I77" s="23">
        <f t="shared" si="4"/>
        <v>0</v>
      </c>
      <c r="J77" s="23">
        <f t="shared" si="4"/>
        <v>0</v>
      </c>
      <c r="K77" s="23">
        <f t="shared" si="4"/>
        <v>0</v>
      </c>
      <c r="L77" s="23">
        <f t="shared" si="4"/>
        <v>0</v>
      </c>
      <c r="M77" s="25">
        <f>SUM(C77:L77)</f>
        <v>0</v>
      </c>
    </row>
    <row r="78" spans="1:13" x14ac:dyDescent="0.25">
      <c r="A78" s="23" t="s">
        <v>226</v>
      </c>
      <c r="B78" s="23">
        <f>+B7+B32+B55</f>
        <v>0</v>
      </c>
      <c r="C78" s="23">
        <f t="shared" ref="C78:L78" si="5">+C7+C32+C55</f>
        <v>0</v>
      </c>
      <c r="D78" s="23">
        <f t="shared" si="5"/>
        <v>0</v>
      </c>
      <c r="E78" s="23">
        <f t="shared" si="5"/>
        <v>0</v>
      </c>
      <c r="F78" s="23">
        <f t="shared" si="5"/>
        <v>0</v>
      </c>
      <c r="G78" s="23">
        <f t="shared" si="5"/>
        <v>0</v>
      </c>
      <c r="H78" s="23">
        <f t="shared" si="5"/>
        <v>0</v>
      </c>
      <c r="I78" s="23">
        <f t="shared" si="5"/>
        <v>0</v>
      </c>
      <c r="J78" s="23">
        <f t="shared" si="5"/>
        <v>0</v>
      </c>
      <c r="K78" s="23">
        <f t="shared" si="5"/>
        <v>0</v>
      </c>
      <c r="L78" s="23">
        <f t="shared" si="5"/>
        <v>0</v>
      </c>
      <c r="M78" s="25">
        <f>SUM(C78:L78)</f>
        <v>0</v>
      </c>
    </row>
    <row r="79" spans="1:13" x14ac:dyDescent="0.25">
      <c r="A79" s="37" t="s">
        <v>227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6">
        <v>0</v>
      </c>
    </row>
    <row r="80" spans="1:13" x14ac:dyDescent="0.25">
      <c r="A80" s="23" t="s">
        <v>228</v>
      </c>
      <c r="B80" s="23">
        <f>+B9+B34+B57</f>
        <v>0</v>
      </c>
      <c r="C80" s="23">
        <f t="shared" ref="C80:L80" si="6">+C9+C34+C57</f>
        <v>0</v>
      </c>
      <c r="D80" s="23">
        <f t="shared" si="6"/>
        <v>0</v>
      </c>
      <c r="E80" s="23">
        <f t="shared" si="6"/>
        <v>0</v>
      </c>
      <c r="F80" s="23">
        <f t="shared" si="6"/>
        <v>0</v>
      </c>
      <c r="G80" s="23">
        <f t="shared" si="6"/>
        <v>0</v>
      </c>
      <c r="H80" s="23">
        <f t="shared" si="6"/>
        <v>0</v>
      </c>
      <c r="I80" s="23">
        <f t="shared" si="6"/>
        <v>0</v>
      </c>
      <c r="J80" s="23">
        <f t="shared" si="6"/>
        <v>0</v>
      </c>
      <c r="K80" s="23">
        <f t="shared" si="6"/>
        <v>0</v>
      </c>
      <c r="L80" s="23">
        <f t="shared" si="6"/>
        <v>0</v>
      </c>
      <c r="M80" s="25">
        <f>SUM(C80:L80)</f>
        <v>0</v>
      </c>
    </row>
    <row r="81" spans="1:13" x14ac:dyDescent="0.25">
      <c r="A81" s="37" t="s">
        <v>227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6">
        <v>0</v>
      </c>
    </row>
    <row r="82" spans="1:13" hidden="1" x14ac:dyDescent="0.25">
      <c r="A82" s="39" t="s">
        <v>229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8">
        <f>SUM(C82:L82)</f>
        <v>0</v>
      </c>
    </row>
    <row r="83" spans="1:13" hidden="1" x14ac:dyDescent="0.25">
      <c r="A83" s="37" t="s">
        <v>227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6">
        <v>0</v>
      </c>
    </row>
    <row r="84" spans="1:13" hidden="1" x14ac:dyDescent="0.25">
      <c r="A84" s="39" t="s">
        <v>230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8">
        <f>SUM(C84:L84)</f>
        <v>0</v>
      </c>
    </row>
    <row r="85" spans="1:13" hidden="1" x14ac:dyDescent="0.25">
      <c r="A85" s="37" t="s">
        <v>227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6">
        <v>0</v>
      </c>
    </row>
    <row r="86" spans="1:13" hidden="1" x14ac:dyDescent="0.25">
      <c r="A86" s="39" t="s">
        <v>231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8">
        <f>SUM(C86:L86)</f>
        <v>0</v>
      </c>
    </row>
    <row r="87" spans="1:13" hidden="1" x14ac:dyDescent="0.25">
      <c r="A87" s="37" t="s">
        <v>227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6">
        <v>0</v>
      </c>
    </row>
    <row r="88" spans="1:13" hidden="1" x14ac:dyDescent="0.25">
      <c r="A88" s="39" t="s">
        <v>232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8">
        <f>SUM(C88:L88)</f>
        <v>0</v>
      </c>
    </row>
    <row r="89" spans="1:13" hidden="1" x14ac:dyDescent="0.25">
      <c r="A89" s="37" t="s">
        <v>227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6">
        <v>0</v>
      </c>
    </row>
    <row r="90" spans="1:13" hidden="1" x14ac:dyDescent="0.25">
      <c r="A90" s="39" t="s">
        <v>233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8">
        <f>SUM(C90:L90)</f>
        <v>0</v>
      </c>
    </row>
    <row r="91" spans="1:13" hidden="1" x14ac:dyDescent="0.25">
      <c r="A91" s="37" t="s">
        <v>227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6">
        <v>0</v>
      </c>
    </row>
    <row r="92" spans="1:13" hidden="1" x14ac:dyDescent="0.25">
      <c r="A92" s="39" t="s">
        <v>234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8">
        <f>SUM(C92:L92)</f>
        <v>0</v>
      </c>
    </row>
    <row r="93" spans="1:13" hidden="1" x14ac:dyDescent="0.25">
      <c r="A93" s="37" t="s">
        <v>227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6">
        <v>0</v>
      </c>
    </row>
    <row r="94" spans="1:13" hidden="1" x14ac:dyDescent="0.25">
      <c r="A94" s="39" t="s">
        <v>235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8">
        <f>SUM(C94:L94)</f>
        <v>0</v>
      </c>
    </row>
    <row r="95" spans="1:13" hidden="1" x14ac:dyDescent="0.25">
      <c r="A95" s="37" t="s">
        <v>227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6">
        <v>0</v>
      </c>
    </row>
    <row r="96" spans="1:13" x14ac:dyDescent="0.25">
      <c r="A96" s="23" t="s">
        <v>236</v>
      </c>
      <c r="B96" s="23">
        <f>+B25+B50+B73</f>
        <v>0</v>
      </c>
      <c r="C96" s="23">
        <f t="shared" ref="C96:L96" si="7">+C25+C50+C73</f>
        <v>0</v>
      </c>
      <c r="D96" s="23">
        <f t="shared" si="7"/>
        <v>0</v>
      </c>
      <c r="E96" s="23">
        <f t="shared" si="7"/>
        <v>0</v>
      </c>
      <c r="F96" s="23">
        <f t="shared" si="7"/>
        <v>0</v>
      </c>
      <c r="G96" s="23">
        <f t="shared" si="7"/>
        <v>0</v>
      </c>
      <c r="H96" s="23">
        <f t="shared" si="7"/>
        <v>0</v>
      </c>
      <c r="I96" s="23">
        <f t="shared" si="7"/>
        <v>0</v>
      </c>
      <c r="J96" s="23">
        <f t="shared" si="7"/>
        <v>0</v>
      </c>
      <c r="K96" s="23">
        <f t="shared" si="7"/>
        <v>0</v>
      </c>
      <c r="L96" s="23">
        <f t="shared" si="7"/>
        <v>0</v>
      </c>
      <c r="M96" s="25">
        <f>SUM(C96:L96)</f>
        <v>0</v>
      </c>
    </row>
    <row r="97" spans="1:13" x14ac:dyDescent="0.25">
      <c r="A97" s="37" t="s">
        <v>227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6">
        <v>0</v>
      </c>
    </row>
    <row r="98" spans="1:13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5"/>
    </row>
    <row r="99" spans="1:13" x14ac:dyDescent="0.25">
      <c r="A99" s="32" t="s">
        <v>180</v>
      </c>
      <c r="B99" s="44">
        <v>2024</v>
      </c>
      <c r="C99" s="44">
        <f>+B99+1</f>
        <v>2025</v>
      </c>
      <c r="D99" s="44">
        <f t="shared" ref="D99:L99" si="8">+C99+1</f>
        <v>2026</v>
      </c>
      <c r="E99" s="44">
        <f t="shared" si="8"/>
        <v>2027</v>
      </c>
      <c r="F99" s="44">
        <f t="shared" si="8"/>
        <v>2028</v>
      </c>
      <c r="G99" s="44">
        <f t="shared" si="8"/>
        <v>2029</v>
      </c>
      <c r="H99" s="44">
        <f t="shared" si="8"/>
        <v>2030</v>
      </c>
      <c r="I99" s="44">
        <f t="shared" si="8"/>
        <v>2031</v>
      </c>
      <c r="J99" s="44">
        <f t="shared" si="8"/>
        <v>2032</v>
      </c>
      <c r="K99" s="44">
        <f t="shared" si="8"/>
        <v>2033</v>
      </c>
      <c r="L99" s="44">
        <f t="shared" si="8"/>
        <v>2034</v>
      </c>
      <c r="M99" s="48" t="s">
        <v>3</v>
      </c>
    </row>
    <row r="100" spans="1:13" x14ac:dyDescent="0.25">
      <c r="A100" s="23" t="s">
        <v>223</v>
      </c>
      <c r="B100" s="24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25">
        <f>SUM(C100:L100)</f>
        <v>0</v>
      </c>
    </row>
    <row r="101" spans="1:13" x14ac:dyDescent="0.25">
      <c r="A101" s="23" t="s">
        <v>224</v>
      </c>
      <c r="B101" s="24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25">
        <f>SUM(C101:L101)</f>
        <v>0</v>
      </c>
    </row>
    <row r="102" spans="1:13" x14ac:dyDescent="0.25">
      <c r="A102" s="34" t="s">
        <v>225</v>
      </c>
      <c r="B102" s="35"/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3">
        <v>0</v>
      </c>
    </row>
    <row r="103" spans="1:13" x14ac:dyDescent="0.25">
      <c r="A103" s="23" t="s">
        <v>226</v>
      </c>
      <c r="B103" s="24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25">
        <f>SUM(C103:L103)</f>
        <v>0</v>
      </c>
    </row>
    <row r="104" spans="1:13" x14ac:dyDescent="0.25">
      <c r="A104" s="37" t="s">
        <v>227</v>
      </c>
      <c r="B104" s="40"/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6">
        <v>0</v>
      </c>
    </row>
    <row r="105" spans="1:13" x14ac:dyDescent="0.25">
      <c r="A105" s="23" t="s">
        <v>228</v>
      </c>
      <c r="B105" s="24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25">
        <f>SUM(C105:L105)</f>
        <v>0</v>
      </c>
    </row>
    <row r="106" spans="1:13" x14ac:dyDescent="0.25">
      <c r="A106" s="37" t="s">
        <v>227</v>
      </c>
      <c r="B106" s="40"/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6">
        <v>0</v>
      </c>
    </row>
    <row r="107" spans="1:13" hidden="1" x14ac:dyDescent="0.25">
      <c r="A107" s="39" t="s">
        <v>229</v>
      </c>
      <c r="B107" s="41"/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8">
        <f>SUM(C107:L107)</f>
        <v>0</v>
      </c>
    </row>
    <row r="108" spans="1:13" hidden="1" x14ac:dyDescent="0.25">
      <c r="A108" s="37" t="s">
        <v>227</v>
      </c>
      <c r="B108" s="40"/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6">
        <v>0</v>
      </c>
    </row>
    <row r="109" spans="1:13" hidden="1" x14ac:dyDescent="0.25">
      <c r="A109" s="39" t="s">
        <v>230</v>
      </c>
      <c r="B109" s="41"/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8">
        <f>SUM(C109:L109)</f>
        <v>0</v>
      </c>
    </row>
    <row r="110" spans="1:13" hidden="1" x14ac:dyDescent="0.25">
      <c r="A110" s="37" t="s">
        <v>227</v>
      </c>
      <c r="B110" s="40"/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6">
        <v>0</v>
      </c>
    </row>
    <row r="111" spans="1:13" hidden="1" x14ac:dyDescent="0.25">
      <c r="A111" s="39" t="s">
        <v>231</v>
      </c>
      <c r="B111" s="41"/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8">
        <f>SUM(C111:L111)</f>
        <v>0</v>
      </c>
    </row>
    <row r="112" spans="1:13" hidden="1" x14ac:dyDescent="0.25">
      <c r="A112" s="37" t="s">
        <v>227</v>
      </c>
      <c r="B112" s="40"/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6">
        <v>0</v>
      </c>
    </row>
    <row r="113" spans="1:13" hidden="1" x14ac:dyDescent="0.25">
      <c r="A113" s="39" t="s">
        <v>232</v>
      </c>
      <c r="B113" s="41"/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8">
        <f>SUM(C113:L113)</f>
        <v>0</v>
      </c>
    </row>
    <row r="114" spans="1:13" hidden="1" x14ac:dyDescent="0.25">
      <c r="A114" s="37" t="s">
        <v>227</v>
      </c>
      <c r="B114" s="40"/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6">
        <v>0</v>
      </c>
    </row>
    <row r="115" spans="1:13" hidden="1" x14ac:dyDescent="0.25">
      <c r="A115" s="39" t="s">
        <v>233</v>
      </c>
      <c r="B115" s="41"/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8">
        <f>SUM(C115:L115)</f>
        <v>0</v>
      </c>
    </row>
    <row r="116" spans="1:13" hidden="1" x14ac:dyDescent="0.25">
      <c r="A116" s="37" t="s">
        <v>227</v>
      </c>
      <c r="B116" s="40"/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6">
        <v>0</v>
      </c>
    </row>
    <row r="117" spans="1:13" hidden="1" x14ac:dyDescent="0.25">
      <c r="A117" s="39" t="s">
        <v>234</v>
      </c>
      <c r="B117" s="41"/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8">
        <f>SUM(C117:L117)</f>
        <v>0</v>
      </c>
    </row>
    <row r="118" spans="1:13" hidden="1" x14ac:dyDescent="0.25">
      <c r="A118" s="37" t="s">
        <v>227</v>
      </c>
      <c r="B118" s="40"/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6">
        <v>0</v>
      </c>
    </row>
    <row r="119" spans="1:13" hidden="1" x14ac:dyDescent="0.25">
      <c r="A119" s="39" t="s">
        <v>235</v>
      </c>
      <c r="B119" s="41"/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8">
        <f>SUM(C119:L119)</f>
        <v>0</v>
      </c>
    </row>
    <row r="120" spans="1:13" hidden="1" x14ac:dyDescent="0.25">
      <c r="A120" s="37" t="s">
        <v>227</v>
      </c>
      <c r="B120" s="40"/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6">
        <v>0</v>
      </c>
    </row>
    <row r="121" spans="1:13" x14ac:dyDescent="0.25">
      <c r="A121" s="23" t="s">
        <v>236</v>
      </c>
      <c r="B121" s="24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25">
        <f>SUM(C121:L121)</f>
        <v>0</v>
      </c>
    </row>
    <row r="122" spans="1:13" x14ac:dyDescent="0.25">
      <c r="A122" s="37" t="s">
        <v>227</v>
      </c>
      <c r="B122" s="40"/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6">
        <v>0</v>
      </c>
    </row>
    <row r="123" spans="1:13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5"/>
    </row>
    <row r="124" spans="1:13" x14ac:dyDescent="0.25">
      <c r="A124" s="32" t="s">
        <v>240</v>
      </c>
      <c r="B124" s="44">
        <v>2024</v>
      </c>
      <c r="C124" s="44">
        <f>+B124+1</f>
        <v>2025</v>
      </c>
      <c r="D124" s="44">
        <f t="shared" ref="D124:L124" si="9">+C124+1</f>
        <v>2026</v>
      </c>
      <c r="E124" s="44">
        <f t="shared" si="9"/>
        <v>2027</v>
      </c>
      <c r="F124" s="44">
        <f t="shared" si="9"/>
        <v>2028</v>
      </c>
      <c r="G124" s="44">
        <f t="shared" si="9"/>
        <v>2029</v>
      </c>
      <c r="H124" s="44">
        <f t="shared" si="9"/>
        <v>2030</v>
      </c>
      <c r="I124" s="44">
        <f t="shared" si="9"/>
        <v>2031</v>
      </c>
      <c r="J124" s="44">
        <f t="shared" si="9"/>
        <v>2032</v>
      </c>
      <c r="K124" s="44">
        <f t="shared" si="9"/>
        <v>2033</v>
      </c>
      <c r="L124" s="44">
        <f t="shared" si="9"/>
        <v>2034</v>
      </c>
      <c r="M124" s="32" t="s">
        <v>3</v>
      </c>
    </row>
    <row r="125" spans="1:13" x14ac:dyDescent="0.25">
      <c r="A125" s="23" t="s">
        <v>224</v>
      </c>
      <c r="B125" s="23">
        <f t="shared" ref="B125:L125" si="10">+B77+B101</f>
        <v>0</v>
      </c>
      <c r="C125" s="23">
        <f t="shared" si="10"/>
        <v>0</v>
      </c>
      <c r="D125" s="23">
        <f t="shared" si="10"/>
        <v>0</v>
      </c>
      <c r="E125" s="23">
        <f t="shared" si="10"/>
        <v>0</v>
      </c>
      <c r="F125" s="23">
        <f t="shared" si="10"/>
        <v>0</v>
      </c>
      <c r="G125" s="23">
        <f t="shared" si="10"/>
        <v>0</v>
      </c>
      <c r="H125" s="23">
        <f t="shared" si="10"/>
        <v>0</v>
      </c>
      <c r="I125" s="23">
        <f t="shared" si="10"/>
        <v>0</v>
      </c>
      <c r="J125" s="23">
        <f t="shared" si="10"/>
        <v>0</v>
      </c>
      <c r="K125" s="23">
        <f t="shared" si="10"/>
        <v>0</v>
      </c>
      <c r="L125" s="23">
        <f t="shared" si="10"/>
        <v>0</v>
      </c>
      <c r="M125" s="25">
        <f>SUM(C125:L125)</f>
        <v>0</v>
      </c>
    </row>
    <row r="126" spans="1:13" x14ac:dyDescent="0.25">
      <c r="A126" s="23" t="s">
        <v>226</v>
      </c>
      <c r="B126" s="23">
        <f>+B78+B103</f>
        <v>0</v>
      </c>
      <c r="C126" s="23">
        <f t="shared" ref="C126:L126" si="11">+C78+C103</f>
        <v>0</v>
      </c>
      <c r="D126" s="23">
        <f t="shared" si="11"/>
        <v>0</v>
      </c>
      <c r="E126" s="23">
        <f t="shared" si="11"/>
        <v>0</v>
      </c>
      <c r="F126" s="23">
        <f t="shared" si="11"/>
        <v>0</v>
      </c>
      <c r="G126" s="23">
        <f t="shared" si="11"/>
        <v>0</v>
      </c>
      <c r="H126" s="23">
        <f t="shared" si="11"/>
        <v>0</v>
      </c>
      <c r="I126" s="23">
        <f t="shared" si="11"/>
        <v>0</v>
      </c>
      <c r="J126" s="23">
        <f t="shared" si="11"/>
        <v>0</v>
      </c>
      <c r="K126" s="23">
        <f t="shared" si="11"/>
        <v>0</v>
      </c>
      <c r="L126" s="23">
        <f t="shared" si="11"/>
        <v>0</v>
      </c>
      <c r="M126" s="25">
        <f>SUM(C126:L126)</f>
        <v>0</v>
      </c>
    </row>
    <row r="127" spans="1:13" x14ac:dyDescent="0.25">
      <c r="A127" s="37" t="s">
        <v>227</v>
      </c>
      <c r="B127" s="37">
        <v>0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6">
        <v>0</v>
      </c>
    </row>
    <row r="128" spans="1:13" x14ac:dyDescent="0.25">
      <c r="A128" s="23" t="s">
        <v>228</v>
      </c>
      <c r="B128" s="23">
        <f>+B80+B105</f>
        <v>0</v>
      </c>
      <c r="C128" s="23">
        <f t="shared" ref="C128:L128" si="12">+C80+C105</f>
        <v>0</v>
      </c>
      <c r="D128" s="23">
        <f t="shared" si="12"/>
        <v>0</v>
      </c>
      <c r="E128" s="23">
        <f t="shared" si="12"/>
        <v>0</v>
      </c>
      <c r="F128" s="23">
        <f t="shared" si="12"/>
        <v>0</v>
      </c>
      <c r="G128" s="23">
        <f t="shared" si="12"/>
        <v>0</v>
      </c>
      <c r="H128" s="23">
        <f t="shared" si="12"/>
        <v>0</v>
      </c>
      <c r="I128" s="23">
        <f t="shared" si="12"/>
        <v>0</v>
      </c>
      <c r="J128" s="23">
        <f t="shared" si="12"/>
        <v>0</v>
      </c>
      <c r="K128" s="23">
        <f t="shared" si="12"/>
        <v>0</v>
      </c>
      <c r="L128" s="23">
        <f t="shared" si="12"/>
        <v>0</v>
      </c>
      <c r="M128" s="25">
        <f>SUM(C128:L128)</f>
        <v>0</v>
      </c>
    </row>
    <row r="129" spans="1:13" x14ac:dyDescent="0.25">
      <c r="A129" s="37" t="s">
        <v>227</v>
      </c>
      <c r="B129" s="37">
        <v>0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6">
        <v>0</v>
      </c>
    </row>
    <row r="130" spans="1:13" hidden="1" x14ac:dyDescent="0.25">
      <c r="A130" s="39" t="s">
        <v>229</v>
      </c>
      <c r="B130" s="39">
        <v>0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8">
        <f>SUM(C130:L130)</f>
        <v>0</v>
      </c>
    </row>
    <row r="131" spans="1:13" hidden="1" x14ac:dyDescent="0.25">
      <c r="A131" s="37" t="s">
        <v>227</v>
      </c>
      <c r="B131" s="37">
        <v>0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6">
        <v>0</v>
      </c>
    </row>
    <row r="132" spans="1:13" hidden="1" x14ac:dyDescent="0.25">
      <c r="A132" s="39" t="s">
        <v>230</v>
      </c>
      <c r="B132" s="39">
        <v>0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8">
        <f>SUM(C132:L132)</f>
        <v>0</v>
      </c>
    </row>
    <row r="133" spans="1:13" hidden="1" x14ac:dyDescent="0.25">
      <c r="A133" s="37" t="s">
        <v>227</v>
      </c>
      <c r="B133" s="37">
        <v>0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6">
        <v>0</v>
      </c>
    </row>
    <row r="134" spans="1:13" hidden="1" x14ac:dyDescent="0.25">
      <c r="A134" s="39" t="s">
        <v>231</v>
      </c>
      <c r="B134" s="39">
        <v>0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8">
        <f>SUM(C134:L134)</f>
        <v>0</v>
      </c>
    </row>
    <row r="135" spans="1:13" hidden="1" x14ac:dyDescent="0.25">
      <c r="A135" s="37" t="s">
        <v>227</v>
      </c>
      <c r="B135" s="37">
        <v>0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6">
        <v>0</v>
      </c>
    </row>
    <row r="136" spans="1:13" hidden="1" x14ac:dyDescent="0.25">
      <c r="A136" s="39" t="s">
        <v>232</v>
      </c>
      <c r="B136" s="39">
        <v>0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8">
        <f>SUM(C136:L136)</f>
        <v>0</v>
      </c>
    </row>
    <row r="137" spans="1:13" hidden="1" x14ac:dyDescent="0.25">
      <c r="A137" s="37" t="s">
        <v>227</v>
      </c>
      <c r="B137" s="37">
        <v>0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6">
        <v>0</v>
      </c>
    </row>
    <row r="138" spans="1:13" hidden="1" x14ac:dyDescent="0.25">
      <c r="A138" s="39" t="s">
        <v>233</v>
      </c>
      <c r="B138" s="39">
        <v>0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8">
        <f>SUM(C138:L138)</f>
        <v>0</v>
      </c>
    </row>
    <row r="139" spans="1:13" hidden="1" x14ac:dyDescent="0.25">
      <c r="A139" s="37" t="s">
        <v>227</v>
      </c>
      <c r="B139" s="37">
        <v>0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6">
        <v>0</v>
      </c>
    </row>
    <row r="140" spans="1:13" hidden="1" x14ac:dyDescent="0.25">
      <c r="A140" s="39" t="s">
        <v>234</v>
      </c>
      <c r="B140" s="39">
        <v>0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8">
        <f>SUM(C140:L140)</f>
        <v>0</v>
      </c>
    </row>
    <row r="141" spans="1:13" hidden="1" x14ac:dyDescent="0.25">
      <c r="A141" s="37" t="s">
        <v>227</v>
      </c>
      <c r="B141" s="37">
        <v>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6">
        <v>0</v>
      </c>
    </row>
    <row r="142" spans="1:13" hidden="1" x14ac:dyDescent="0.25">
      <c r="A142" s="39" t="s">
        <v>235</v>
      </c>
      <c r="B142" s="39">
        <v>0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8">
        <f>SUM(C142:L142)</f>
        <v>0</v>
      </c>
    </row>
    <row r="143" spans="1:13" hidden="1" x14ac:dyDescent="0.25">
      <c r="A143" s="37" t="s">
        <v>227</v>
      </c>
      <c r="B143" s="37">
        <v>0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6">
        <v>0</v>
      </c>
    </row>
    <row r="144" spans="1:13" x14ac:dyDescent="0.25">
      <c r="A144" s="23" t="s">
        <v>236</v>
      </c>
      <c r="B144" s="23">
        <f>+B96+B121</f>
        <v>0</v>
      </c>
      <c r="C144" s="23">
        <f t="shared" ref="C144:L144" si="13">+C96+C121</f>
        <v>0</v>
      </c>
      <c r="D144" s="23">
        <f t="shared" si="13"/>
        <v>0</v>
      </c>
      <c r="E144" s="23">
        <f t="shared" si="13"/>
        <v>0</v>
      </c>
      <c r="F144" s="23">
        <f t="shared" si="13"/>
        <v>0</v>
      </c>
      <c r="G144" s="23">
        <f t="shared" si="13"/>
        <v>0</v>
      </c>
      <c r="H144" s="23">
        <f t="shared" si="13"/>
        <v>0</v>
      </c>
      <c r="I144" s="23">
        <f t="shared" si="13"/>
        <v>0</v>
      </c>
      <c r="J144" s="23">
        <f t="shared" si="13"/>
        <v>0</v>
      </c>
      <c r="K144" s="23">
        <f t="shared" si="13"/>
        <v>0</v>
      </c>
      <c r="L144" s="23">
        <f t="shared" si="13"/>
        <v>0</v>
      </c>
      <c r="M144" s="25">
        <f>SUM(C144:L144)</f>
        <v>0</v>
      </c>
    </row>
    <row r="145" spans="1:13" x14ac:dyDescent="0.25">
      <c r="A145" s="37" t="s">
        <v>227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6">
        <v>0</v>
      </c>
    </row>
    <row r="146" spans="1:13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5"/>
    </row>
    <row r="147" spans="1:13" x14ac:dyDescent="0.25">
      <c r="A147" s="32" t="s">
        <v>241</v>
      </c>
      <c r="B147" s="44">
        <v>2024</v>
      </c>
      <c r="C147" s="44">
        <f>+B147+1</f>
        <v>2025</v>
      </c>
      <c r="D147" s="44">
        <f t="shared" ref="D147:L147" si="14">+C147+1</f>
        <v>2026</v>
      </c>
      <c r="E147" s="44">
        <f t="shared" si="14"/>
        <v>2027</v>
      </c>
      <c r="F147" s="44">
        <f t="shared" si="14"/>
        <v>2028</v>
      </c>
      <c r="G147" s="44">
        <f t="shared" si="14"/>
        <v>2029</v>
      </c>
      <c r="H147" s="44">
        <f t="shared" si="14"/>
        <v>2030</v>
      </c>
      <c r="I147" s="44">
        <f t="shared" si="14"/>
        <v>2031</v>
      </c>
      <c r="J147" s="44">
        <f t="shared" si="14"/>
        <v>2032</v>
      </c>
      <c r="K147" s="44">
        <f t="shared" si="14"/>
        <v>2033</v>
      </c>
      <c r="L147" s="44">
        <f t="shared" si="14"/>
        <v>2034</v>
      </c>
      <c r="M147" s="48" t="s">
        <v>3</v>
      </c>
    </row>
    <row r="148" spans="1:13" x14ac:dyDescent="0.25">
      <c r="A148" s="23" t="s">
        <v>223</v>
      </c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25">
        <f>SUM(C148:L148)</f>
        <v>0</v>
      </c>
    </row>
    <row r="149" spans="1:13" x14ac:dyDescent="0.25">
      <c r="A149" s="23" t="s">
        <v>224</v>
      </c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25">
        <f>SUM(C149:L149)</f>
        <v>0</v>
      </c>
    </row>
    <row r="150" spans="1:13" x14ac:dyDescent="0.25">
      <c r="A150" s="34" t="s">
        <v>225</v>
      </c>
      <c r="B150" s="34">
        <v>0</v>
      </c>
      <c r="C150" s="34">
        <v>0</v>
      </c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3">
        <v>0</v>
      </c>
    </row>
    <row r="151" spans="1:13" x14ac:dyDescent="0.25">
      <c r="A151" s="23" t="s">
        <v>226</v>
      </c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25">
        <f>SUM(C151:L151)</f>
        <v>0</v>
      </c>
    </row>
    <row r="152" spans="1:13" x14ac:dyDescent="0.25">
      <c r="A152" s="37" t="s">
        <v>227</v>
      </c>
      <c r="B152" s="37">
        <v>0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6">
        <v>0</v>
      </c>
    </row>
    <row r="153" spans="1:13" x14ac:dyDescent="0.25">
      <c r="A153" s="23" t="s">
        <v>228</v>
      </c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25">
        <f>SUM(C153:L153)</f>
        <v>0</v>
      </c>
    </row>
    <row r="154" spans="1:13" x14ac:dyDescent="0.25">
      <c r="A154" s="37" t="s">
        <v>227</v>
      </c>
      <c r="B154" s="37">
        <v>0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6">
        <v>0</v>
      </c>
    </row>
    <row r="155" spans="1:13" hidden="1" x14ac:dyDescent="0.25">
      <c r="A155" s="39" t="s">
        <v>229</v>
      </c>
      <c r="B155" s="39">
        <v>0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8">
        <f>SUM(C155:L155)</f>
        <v>0</v>
      </c>
    </row>
    <row r="156" spans="1:13" hidden="1" x14ac:dyDescent="0.25">
      <c r="A156" s="37" t="s">
        <v>227</v>
      </c>
      <c r="B156" s="37">
        <v>0</v>
      </c>
      <c r="C156" s="37">
        <v>0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6">
        <v>0</v>
      </c>
    </row>
    <row r="157" spans="1:13" hidden="1" x14ac:dyDescent="0.25">
      <c r="A157" s="39" t="s">
        <v>230</v>
      </c>
      <c r="B157" s="39">
        <v>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8">
        <f>SUM(C157:L157)</f>
        <v>0</v>
      </c>
    </row>
    <row r="158" spans="1:13" hidden="1" x14ac:dyDescent="0.25">
      <c r="A158" s="37" t="s">
        <v>227</v>
      </c>
      <c r="B158" s="37">
        <v>0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6">
        <v>0</v>
      </c>
    </row>
    <row r="159" spans="1:13" hidden="1" x14ac:dyDescent="0.25">
      <c r="A159" s="39" t="s">
        <v>231</v>
      </c>
      <c r="B159" s="39">
        <v>0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8">
        <f>SUM(C159:L159)</f>
        <v>0</v>
      </c>
    </row>
    <row r="160" spans="1:13" hidden="1" x14ac:dyDescent="0.25">
      <c r="A160" s="37" t="s">
        <v>227</v>
      </c>
      <c r="B160" s="37">
        <v>0</v>
      </c>
      <c r="C160" s="37">
        <v>0</v>
      </c>
      <c r="D160" s="37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  <c r="M160" s="36">
        <v>0</v>
      </c>
    </row>
    <row r="161" spans="1:13" hidden="1" x14ac:dyDescent="0.25">
      <c r="A161" s="39" t="s">
        <v>232</v>
      </c>
      <c r="B161" s="39">
        <v>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8">
        <f>SUM(C161:L161)</f>
        <v>0</v>
      </c>
    </row>
    <row r="162" spans="1:13" hidden="1" x14ac:dyDescent="0.25">
      <c r="A162" s="37" t="s">
        <v>227</v>
      </c>
      <c r="B162" s="37">
        <v>0</v>
      </c>
      <c r="C162" s="37">
        <v>0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6">
        <v>0</v>
      </c>
    </row>
    <row r="163" spans="1:13" hidden="1" x14ac:dyDescent="0.25">
      <c r="A163" s="39" t="s">
        <v>233</v>
      </c>
      <c r="B163" s="39">
        <v>0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8">
        <f>SUM(C163:L163)</f>
        <v>0</v>
      </c>
    </row>
    <row r="164" spans="1:13" hidden="1" x14ac:dyDescent="0.25">
      <c r="A164" s="37" t="s">
        <v>227</v>
      </c>
      <c r="B164" s="37">
        <v>0</v>
      </c>
      <c r="C164" s="37">
        <v>0</v>
      </c>
      <c r="D164" s="37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  <c r="M164" s="36">
        <v>0</v>
      </c>
    </row>
    <row r="165" spans="1:13" hidden="1" x14ac:dyDescent="0.25">
      <c r="A165" s="39" t="s">
        <v>234</v>
      </c>
      <c r="B165" s="39">
        <v>0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8">
        <f>SUM(C165:L165)</f>
        <v>0</v>
      </c>
    </row>
    <row r="166" spans="1:13" hidden="1" x14ac:dyDescent="0.25">
      <c r="A166" s="37" t="s">
        <v>227</v>
      </c>
      <c r="B166" s="37">
        <v>0</v>
      </c>
      <c r="C166" s="37">
        <v>0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6">
        <v>0</v>
      </c>
    </row>
    <row r="167" spans="1:13" hidden="1" x14ac:dyDescent="0.25">
      <c r="A167" s="39" t="s">
        <v>235</v>
      </c>
      <c r="B167" s="39">
        <v>0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8">
        <f>SUM(C167:L167)</f>
        <v>0</v>
      </c>
    </row>
    <row r="168" spans="1:13" hidden="1" x14ac:dyDescent="0.25">
      <c r="A168" s="37" t="s">
        <v>227</v>
      </c>
      <c r="B168" s="37">
        <v>0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6">
        <v>0</v>
      </c>
    </row>
    <row r="169" spans="1:13" x14ac:dyDescent="0.25">
      <c r="A169" s="23" t="s">
        <v>236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25">
        <f>SUM(C169:L169)</f>
        <v>0</v>
      </c>
    </row>
    <row r="170" spans="1:13" x14ac:dyDescent="0.25">
      <c r="A170" s="37" t="s">
        <v>227</v>
      </c>
      <c r="B170" s="37">
        <v>0</v>
      </c>
      <c r="C170" s="37">
        <v>0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7">
        <v>0</v>
      </c>
      <c r="M170" s="36">
        <v>0</v>
      </c>
    </row>
    <row r="171" spans="1:13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5"/>
    </row>
    <row r="172" spans="1:13" x14ac:dyDescent="0.25">
      <c r="A172" s="32" t="s">
        <v>242</v>
      </c>
      <c r="B172" s="44">
        <v>2024</v>
      </c>
      <c r="C172" s="44">
        <f>+B172+1</f>
        <v>2025</v>
      </c>
      <c r="D172" s="44">
        <f t="shared" ref="D172:L172" si="15">+C172+1</f>
        <v>2026</v>
      </c>
      <c r="E172" s="44">
        <f t="shared" si="15"/>
        <v>2027</v>
      </c>
      <c r="F172" s="44">
        <f t="shared" si="15"/>
        <v>2028</v>
      </c>
      <c r="G172" s="44">
        <f t="shared" si="15"/>
        <v>2029</v>
      </c>
      <c r="H172" s="44">
        <f t="shared" si="15"/>
        <v>2030</v>
      </c>
      <c r="I172" s="44">
        <f t="shared" si="15"/>
        <v>2031</v>
      </c>
      <c r="J172" s="44">
        <f t="shared" si="15"/>
        <v>2032</v>
      </c>
      <c r="K172" s="44">
        <f t="shared" si="15"/>
        <v>2033</v>
      </c>
      <c r="L172" s="44">
        <f t="shared" si="15"/>
        <v>2034</v>
      </c>
      <c r="M172" s="32" t="s">
        <v>3</v>
      </c>
    </row>
    <row r="173" spans="1:13" x14ac:dyDescent="0.25">
      <c r="A173" s="23" t="s">
        <v>223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25">
        <f>SUM(C173:L173)</f>
        <v>0</v>
      </c>
    </row>
    <row r="174" spans="1:13" x14ac:dyDescent="0.25">
      <c r="A174" s="23" t="s">
        <v>224</v>
      </c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25">
        <f>SUM(C174:L174)</f>
        <v>0</v>
      </c>
    </row>
    <row r="175" spans="1:13" x14ac:dyDescent="0.25">
      <c r="A175" s="34" t="s">
        <v>225</v>
      </c>
      <c r="B175" s="34">
        <v>0</v>
      </c>
      <c r="C175" s="34">
        <v>0</v>
      </c>
      <c r="D175" s="34">
        <v>0</v>
      </c>
      <c r="E175" s="34">
        <v>0</v>
      </c>
      <c r="F175" s="34">
        <v>0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3">
        <v>0</v>
      </c>
    </row>
    <row r="176" spans="1:13" x14ac:dyDescent="0.25">
      <c r="A176" s="23" t="s">
        <v>226</v>
      </c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25">
        <f>SUM(C176:L176)</f>
        <v>0</v>
      </c>
    </row>
    <row r="177" spans="1:13" x14ac:dyDescent="0.25">
      <c r="A177" s="37" t="s">
        <v>227</v>
      </c>
      <c r="B177" s="37">
        <v>0</v>
      </c>
      <c r="C177" s="37">
        <v>0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6">
        <v>0</v>
      </c>
    </row>
    <row r="178" spans="1:13" x14ac:dyDescent="0.25">
      <c r="A178" s="23" t="s">
        <v>228</v>
      </c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25">
        <f>SUM(C178:L178)</f>
        <v>0</v>
      </c>
    </row>
    <row r="179" spans="1:13" x14ac:dyDescent="0.25">
      <c r="A179" s="37" t="s">
        <v>227</v>
      </c>
      <c r="B179" s="37">
        <v>0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6">
        <v>0</v>
      </c>
    </row>
    <row r="180" spans="1:13" hidden="1" x14ac:dyDescent="0.25">
      <c r="A180" s="39" t="s">
        <v>229</v>
      </c>
      <c r="B180" s="39">
        <v>0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39">
        <v>0</v>
      </c>
      <c r="M180" s="38">
        <f>SUM(C180:L180)</f>
        <v>0</v>
      </c>
    </row>
    <row r="181" spans="1:13" hidden="1" x14ac:dyDescent="0.25">
      <c r="A181" s="37" t="s">
        <v>227</v>
      </c>
      <c r="B181" s="37">
        <v>0</v>
      </c>
      <c r="C181" s="37">
        <v>0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7">
        <v>0</v>
      </c>
      <c r="M181" s="36">
        <v>0</v>
      </c>
    </row>
    <row r="182" spans="1:13" hidden="1" x14ac:dyDescent="0.25">
      <c r="A182" s="39" t="s">
        <v>230</v>
      </c>
      <c r="B182" s="39">
        <v>0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8">
        <f>SUM(C182:L182)</f>
        <v>0</v>
      </c>
    </row>
    <row r="183" spans="1:13" hidden="1" x14ac:dyDescent="0.25">
      <c r="A183" s="37" t="s">
        <v>227</v>
      </c>
      <c r="B183" s="37">
        <v>0</v>
      </c>
      <c r="C183" s="37">
        <v>0</v>
      </c>
      <c r="D183" s="37">
        <v>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6">
        <v>0</v>
      </c>
    </row>
    <row r="184" spans="1:13" hidden="1" x14ac:dyDescent="0.25">
      <c r="A184" s="39" t="s">
        <v>231</v>
      </c>
      <c r="B184" s="39">
        <v>0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8">
        <f>SUM(C184:L184)</f>
        <v>0</v>
      </c>
    </row>
    <row r="185" spans="1:13" hidden="1" x14ac:dyDescent="0.25">
      <c r="A185" s="37" t="s">
        <v>227</v>
      </c>
      <c r="B185" s="37">
        <v>0</v>
      </c>
      <c r="C185" s="37">
        <v>0</v>
      </c>
      <c r="D185" s="37">
        <v>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7">
        <v>0</v>
      </c>
      <c r="M185" s="36">
        <v>0</v>
      </c>
    </row>
    <row r="186" spans="1:13" hidden="1" x14ac:dyDescent="0.25">
      <c r="A186" s="39" t="s">
        <v>232</v>
      </c>
      <c r="B186" s="39">
        <v>0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8">
        <f>SUM(C186:L186)</f>
        <v>0</v>
      </c>
    </row>
    <row r="187" spans="1:13" hidden="1" x14ac:dyDescent="0.25">
      <c r="A187" s="37" t="s">
        <v>227</v>
      </c>
      <c r="B187" s="37">
        <v>0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6">
        <v>0</v>
      </c>
    </row>
    <row r="188" spans="1:13" hidden="1" x14ac:dyDescent="0.25">
      <c r="A188" s="39" t="s">
        <v>233</v>
      </c>
      <c r="B188" s="39">
        <v>0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8">
        <f>SUM(C188:L188)</f>
        <v>0</v>
      </c>
    </row>
    <row r="189" spans="1:13" hidden="1" x14ac:dyDescent="0.25">
      <c r="A189" s="37" t="s">
        <v>227</v>
      </c>
      <c r="B189" s="37">
        <v>0</v>
      </c>
      <c r="C189" s="37">
        <v>0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6">
        <v>0</v>
      </c>
    </row>
    <row r="190" spans="1:13" hidden="1" x14ac:dyDescent="0.25">
      <c r="A190" s="39" t="s">
        <v>234</v>
      </c>
      <c r="B190" s="39">
        <v>0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8">
        <f>SUM(C190:L190)</f>
        <v>0</v>
      </c>
    </row>
    <row r="191" spans="1:13" hidden="1" x14ac:dyDescent="0.25">
      <c r="A191" s="37" t="s">
        <v>227</v>
      </c>
      <c r="B191" s="37">
        <v>0</v>
      </c>
      <c r="C191" s="37">
        <v>0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6">
        <v>0</v>
      </c>
    </row>
    <row r="192" spans="1:13" hidden="1" x14ac:dyDescent="0.25">
      <c r="A192" s="39" t="s">
        <v>235</v>
      </c>
      <c r="B192" s="39">
        <v>0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39">
        <v>0</v>
      </c>
      <c r="M192" s="38">
        <f>SUM(C192:L192)</f>
        <v>0</v>
      </c>
    </row>
    <row r="193" spans="1:13" hidden="1" x14ac:dyDescent="0.25">
      <c r="A193" s="37" t="s">
        <v>227</v>
      </c>
      <c r="B193" s="37">
        <v>0</v>
      </c>
      <c r="C193" s="37">
        <v>0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6">
        <v>0</v>
      </c>
    </row>
    <row r="194" spans="1:13" x14ac:dyDescent="0.25">
      <c r="A194" s="23" t="s">
        <v>236</v>
      </c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25">
        <f>SUM(C194:L194)</f>
        <v>0</v>
      </c>
    </row>
    <row r="195" spans="1:13" x14ac:dyDescent="0.25">
      <c r="A195" s="37" t="s">
        <v>227</v>
      </c>
      <c r="B195" s="37">
        <v>0</v>
      </c>
      <c r="C195" s="37">
        <v>0</v>
      </c>
      <c r="D195" s="37">
        <v>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  <c r="M195" s="36">
        <v>0</v>
      </c>
    </row>
    <row r="196" spans="1:13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5"/>
    </row>
    <row r="197" spans="1:13" x14ac:dyDescent="0.25">
      <c r="A197" s="32" t="s">
        <v>243</v>
      </c>
      <c r="B197" s="44">
        <v>2024</v>
      </c>
      <c r="C197" s="44">
        <f>+B197+1</f>
        <v>2025</v>
      </c>
      <c r="D197" s="44">
        <f t="shared" ref="D197:L197" si="16">+C197+1</f>
        <v>2026</v>
      </c>
      <c r="E197" s="44">
        <f t="shared" si="16"/>
        <v>2027</v>
      </c>
      <c r="F197" s="44">
        <f t="shared" si="16"/>
        <v>2028</v>
      </c>
      <c r="G197" s="44">
        <f t="shared" si="16"/>
        <v>2029</v>
      </c>
      <c r="H197" s="44">
        <f t="shared" si="16"/>
        <v>2030</v>
      </c>
      <c r="I197" s="44">
        <f t="shared" si="16"/>
        <v>2031</v>
      </c>
      <c r="J197" s="44">
        <f t="shared" si="16"/>
        <v>2032</v>
      </c>
      <c r="K197" s="44">
        <f t="shared" si="16"/>
        <v>2033</v>
      </c>
      <c r="L197" s="44">
        <f t="shared" si="16"/>
        <v>2034</v>
      </c>
      <c r="M197" s="32" t="s">
        <v>3</v>
      </c>
    </row>
    <row r="198" spans="1:13" x14ac:dyDescent="0.25">
      <c r="A198" s="23" t="s">
        <v>223</v>
      </c>
      <c r="B198" s="23">
        <f>+B148+B173</f>
        <v>0</v>
      </c>
      <c r="C198" s="23">
        <f t="shared" ref="C198:L198" si="17">+C148+C173</f>
        <v>0</v>
      </c>
      <c r="D198" s="23">
        <f t="shared" si="17"/>
        <v>0</v>
      </c>
      <c r="E198" s="23">
        <f t="shared" si="17"/>
        <v>0</v>
      </c>
      <c r="F198" s="23">
        <f t="shared" si="17"/>
        <v>0</v>
      </c>
      <c r="G198" s="23">
        <f t="shared" si="17"/>
        <v>0</v>
      </c>
      <c r="H198" s="23">
        <f t="shared" si="17"/>
        <v>0</v>
      </c>
      <c r="I198" s="23">
        <f t="shared" si="17"/>
        <v>0</v>
      </c>
      <c r="J198" s="23">
        <f t="shared" si="17"/>
        <v>0</v>
      </c>
      <c r="K198" s="23">
        <f t="shared" si="17"/>
        <v>0</v>
      </c>
      <c r="L198" s="23">
        <f t="shared" si="17"/>
        <v>0</v>
      </c>
      <c r="M198" s="25">
        <f>SUM(C198:L198)</f>
        <v>0</v>
      </c>
    </row>
    <row r="199" spans="1:13" x14ac:dyDescent="0.25">
      <c r="A199" s="23" t="s">
        <v>224</v>
      </c>
      <c r="B199" s="23">
        <f>+B149+B174</f>
        <v>0</v>
      </c>
      <c r="C199" s="23">
        <f t="shared" ref="C199:L199" si="18">+C149+C174</f>
        <v>0</v>
      </c>
      <c r="D199" s="23">
        <f t="shared" si="18"/>
        <v>0</v>
      </c>
      <c r="E199" s="23">
        <f t="shared" si="18"/>
        <v>0</v>
      </c>
      <c r="F199" s="23">
        <f t="shared" si="18"/>
        <v>0</v>
      </c>
      <c r="G199" s="23">
        <f t="shared" si="18"/>
        <v>0</v>
      </c>
      <c r="H199" s="23">
        <f t="shared" si="18"/>
        <v>0</v>
      </c>
      <c r="I199" s="23">
        <f t="shared" si="18"/>
        <v>0</v>
      </c>
      <c r="J199" s="23">
        <f t="shared" si="18"/>
        <v>0</v>
      </c>
      <c r="K199" s="23">
        <f t="shared" si="18"/>
        <v>0</v>
      </c>
      <c r="L199" s="23">
        <f t="shared" si="18"/>
        <v>0</v>
      </c>
      <c r="M199" s="25">
        <f>SUM(C199:L199)</f>
        <v>0</v>
      </c>
    </row>
    <row r="200" spans="1:13" x14ac:dyDescent="0.25">
      <c r="A200" s="34" t="s">
        <v>225</v>
      </c>
      <c r="B200" s="34">
        <v>0</v>
      </c>
      <c r="C200" s="34">
        <v>0</v>
      </c>
      <c r="D200" s="34">
        <v>0</v>
      </c>
      <c r="E200" s="34">
        <v>0</v>
      </c>
      <c r="F200" s="34">
        <v>0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3">
        <v>0</v>
      </c>
    </row>
    <row r="201" spans="1:13" x14ac:dyDescent="0.25">
      <c r="A201" s="23" t="s">
        <v>226</v>
      </c>
      <c r="B201" s="23">
        <f>+B151+B176</f>
        <v>0</v>
      </c>
      <c r="C201" s="23">
        <f t="shared" ref="C201:L201" si="19">+C151+C176</f>
        <v>0</v>
      </c>
      <c r="D201" s="23">
        <f t="shared" si="19"/>
        <v>0</v>
      </c>
      <c r="E201" s="23">
        <f t="shared" si="19"/>
        <v>0</v>
      </c>
      <c r="F201" s="23">
        <f t="shared" si="19"/>
        <v>0</v>
      </c>
      <c r="G201" s="23">
        <f t="shared" si="19"/>
        <v>0</v>
      </c>
      <c r="H201" s="23">
        <f t="shared" si="19"/>
        <v>0</v>
      </c>
      <c r="I201" s="23">
        <f t="shared" si="19"/>
        <v>0</v>
      </c>
      <c r="J201" s="23">
        <f t="shared" si="19"/>
        <v>0</v>
      </c>
      <c r="K201" s="23">
        <f t="shared" si="19"/>
        <v>0</v>
      </c>
      <c r="L201" s="23">
        <f t="shared" si="19"/>
        <v>0</v>
      </c>
      <c r="M201" s="25">
        <f>SUM(C201:L201)</f>
        <v>0</v>
      </c>
    </row>
    <row r="202" spans="1:13" x14ac:dyDescent="0.25">
      <c r="A202" s="37" t="s">
        <v>227</v>
      </c>
      <c r="B202" s="37">
        <v>0</v>
      </c>
      <c r="C202" s="37">
        <v>0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6">
        <v>0</v>
      </c>
    </row>
    <row r="203" spans="1:13" x14ac:dyDescent="0.25">
      <c r="A203" s="23" t="s">
        <v>228</v>
      </c>
      <c r="B203" s="23">
        <f>+B153+B178</f>
        <v>0</v>
      </c>
      <c r="C203" s="23">
        <f t="shared" ref="C203:L203" si="20">+C153+C178</f>
        <v>0</v>
      </c>
      <c r="D203" s="23">
        <f t="shared" si="20"/>
        <v>0</v>
      </c>
      <c r="E203" s="23">
        <f t="shared" si="20"/>
        <v>0</v>
      </c>
      <c r="F203" s="23">
        <f t="shared" si="20"/>
        <v>0</v>
      </c>
      <c r="G203" s="23">
        <f t="shared" si="20"/>
        <v>0</v>
      </c>
      <c r="H203" s="23">
        <f t="shared" si="20"/>
        <v>0</v>
      </c>
      <c r="I203" s="23">
        <f t="shared" si="20"/>
        <v>0</v>
      </c>
      <c r="J203" s="23">
        <f t="shared" si="20"/>
        <v>0</v>
      </c>
      <c r="K203" s="23">
        <f t="shared" si="20"/>
        <v>0</v>
      </c>
      <c r="L203" s="23">
        <f t="shared" si="20"/>
        <v>0</v>
      </c>
      <c r="M203" s="25">
        <f>SUM(C203:L203)</f>
        <v>0</v>
      </c>
    </row>
    <row r="204" spans="1:13" x14ac:dyDescent="0.25">
      <c r="A204" s="37" t="s">
        <v>227</v>
      </c>
      <c r="B204" s="37">
        <v>0</v>
      </c>
      <c r="C204" s="37">
        <v>0</v>
      </c>
      <c r="D204" s="37">
        <v>0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7">
        <v>0</v>
      </c>
      <c r="M204" s="36">
        <v>0</v>
      </c>
    </row>
    <row r="205" spans="1:13" hidden="1" x14ac:dyDescent="0.25">
      <c r="A205" s="39" t="s">
        <v>229</v>
      </c>
      <c r="B205" s="39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8">
        <f>SUM(C205:L205)</f>
        <v>0</v>
      </c>
    </row>
    <row r="206" spans="1:13" hidden="1" x14ac:dyDescent="0.25">
      <c r="A206" s="37" t="s">
        <v>227</v>
      </c>
      <c r="B206" s="37">
        <v>0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7">
        <v>0</v>
      </c>
      <c r="M206" s="36">
        <v>0</v>
      </c>
    </row>
    <row r="207" spans="1:13" hidden="1" x14ac:dyDescent="0.25">
      <c r="A207" s="39" t="s">
        <v>230</v>
      </c>
      <c r="B207" s="39">
        <v>0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8">
        <f>SUM(C207:L207)</f>
        <v>0</v>
      </c>
    </row>
    <row r="208" spans="1:13" hidden="1" x14ac:dyDescent="0.25">
      <c r="A208" s="37" t="s">
        <v>227</v>
      </c>
      <c r="B208" s="37">
        <v>0</v>
      </c>
      <c r="C208" s="37">
        <v>0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7">
        <v>0</v>
      </c>
      <c r="M208" s="36">
        <v>0</v>
      </c>
    </row>
    <row r="209" spans="1:13" hidden="1" x14ac:dyDescent="0.25">
      <c r="A209" s="39" t="s">
        <v>231</v>
      </c>
      <c r="B209" s="39">
        <v>0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0</v>
      </c>
      <c r="M209" s="38">
        <f>SUM(C209:L209)</f>
        <v>0</v>
      </c>
    </row>
    <row r="210" spans="1:13" hidden="1" x14ac:dyDescent="0.25">
      <c r="A210" s="37" t="s">
        <v>227</v>
      </c>
      <c r="B210" s="37">
        <v>0</v>
      </c>
      <c r="C210" s="37">
        <v>0</v>
      </c>
      <c r="D210" s="37">
        <v>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6">
        <v>0</v>
      </c>
    </row>
    <row r="211" spans="1:13" hidden="1" x14ac:dyDescent="0.25">
      <c r="A211" s="39" t="s">
        <v>232</v>
      </c>
      <c r="B211" s="39">
        <v>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39">
        <v>0</v>
      </c>
      <c r="M211" s="38">
        <f>SUM(C211:L211)</f>
        <v>0</v>
      </c>
    </row>
    <row r="212" spans="1:13" hidden="1" x14ac:dyDescent="0.25">
      <c r="A212" s="37" t="s">
        <v>227</v>
      </c>
      <c r="B212" s="37">
        <v>0</v>
      </c>
      <c r="C212" s="37">
        <v>0</v>
      </c>
      <c r="D212" s="37">
        <v>0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7">
        <v>0</v>
      </c>
      <c r="M212" s="36">
        <v>0</v>
      </c>
    </row>
    <row r="213" spans="1:13" hidden="1" x14ac:dyDescent="0.25">
      <c r="A213" s="39" t="s">
        <v>233</v>
      </c>
      <c r="B213" s="39">
        <v>0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39">
        <v>0</v>
      </c>
      <c r="M213" s="38">
        <f>SUM(C213:L213)</f>
        <v>0</v>
      </c>
    </row>
    <row r="214" spans="1:13" hidden="1" x14ac:dyDescent="0.25">
      <c r="A214" s="37" t="s">
        <v>227</v>
      </c>
      <c r="B214" s="37">
        <v>0</v>
      </c>
      <c r="C214" s="37">
        <v>0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6">
        <v>0</v>
      </c>
    </row>
    <row r="215" spans="1:13" hidden="1" x14ac:dyDescent="0.25">
      <c r="A215" s="39" t="s">
        <v>234</v>
      </c>
      <c r="B215" s="39">
        <v>0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39">
        <v>0</v>
      </c>
      <c r="M215" s="38">
        <f>SUM(C215:L215)</f>
        <v>0</v>
      </c>
    </row>
    <row r="216" spans="1:13" hidden="1" x14ac:dyDescent="0.25">
      <c r="A216" s="37" t="s">
        <v>227</v>
      </c>
      <c r="B216" s="37">
        <v>0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7">
        <v>0</v>
      </c>
      <c r="M216" s="36">
        <v>0</v>
      </c>
    </row>
    <row r="217" spans="1:13" hidden="1" x14ac:dyDescent="0.25">
      <c r="A217" s="39" t="s">
        <v>235</v>
      </c>
      <c r="B217" s="39">
        <v>0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39">
        <v>0</v>
      </c>
      <c r="M217" s="38">
        <f>SUM(C217:L217)</f>
        <v>0</v>
      </c>
    </row>
    <row r="218" spans="1:13" hidden="1" x14ac:dyDescent="0.25">
      <c r="A218" s="37" t="s">
        <v>227</v>
      </c>
      <c r="B218" s="37">
        <v>0</v>
      </c>
      <c r="C218" s="37">
        <v>0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6">
        <v>0</v>
      </c>
    </row>
    <row r="219" spans="1:13" x14ac:dyDescent="0.25">
      <c r="A219" s="23" t="s">
        <v>236</v>
      </c>
      <c r="B219" s="23">
        <f>+B169+B194</f>
        <v>0</v>
      </c>
      <c r="C219" s="23">
        <f t="shared" ref="C219:L219" si="21">+C169+C194</f>
        <v>0</v>
      </c>
      <c r="D219" s="23">
        <f t="shared" si="21"/>
        <v>0</v>
      </c>
      <c r="E219" s="23">
        <f t="shared" si="21"/>
        <v>0</v>
      </c>
      <c r="F219" s="23">
        <f t="shared" si="21"/>
        <v>0</v>
      </c>
      <c r="G219" s="23">
        <f t="shared" si="21"/>
        <v>0</v>
      </c>
      <c r="H219" s="23">
        <f t="shared" si="21"/>
        <v>0</v>
      </c>
      <c r="I219" s="23">
        <f t="shared" si="21"/>
        <v>0</v>
      </c>
      <c r="J219" s="23">
        <f t="shared" si="21"/>
        <v>0</v>
      </c>
      <c r="K219" s="23">
        <f t="shared" si="21"/>
        <v>0</v>
      </c>
      <c r="L219" s="23">
        <f t="shared" si="21"/>
        <v>0</v>
      </c>
      <c r="M219" s="25">
        <f>SUM(C219:L219)</f>
        <v>0</v>
      </c>
    </row>
    <row r="220" spans="1:13" x14ac:dyDescent="0.25">
      <c r="A220" s="37" t="s">
        <v>227</v>
      </c>
      <c r="B220" s="37">
        <v>0</v>
      </c>
      <c r="C220" s="37">
        <v>0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6">
        <v>0</v>
      </c>
    </row>
    <row r="221" spans="1:13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5"/>
    </row>
    <row r="222" spans="1:13" x14ac:dyDescent="0.25">
      <c r="A222" s="32" t="s">
        <v>244</v>
      </c>
      <c r="B222" s="44">
        <v>2024</v>
      </c>
      <c r="C222" s="44">
        <f>+B222+1</f>
        <v>2025</v>
      </c>
      <c r="D222" s="44">
        <f t="shared" ref="D222:L222" si="22">+C222+1</f>
        <v>2026</v>
      </c>
      <c r="E222" s="44">
        <f t="shared" si="22"/>
        <v>2027</v>
      </c>
      <c r="F222" s="44">
        <f t="shared" si="22"/>
        <v>2028</v>
      </c>
      <c r="G222" s="44">
        <f t="shared" si="22"/>
        <v>2029</v>
      </c>
      <c r="H222" s="44">
        <f t="shared" si="22"/>
        <v>2030</v>
      </c>
      <c r="I222" s="44">
        <f t="shared" si="22"/>
        <v>2031</v>
      </c>
      <c r="J222" s="44">
        <f t="shared" si="22"/>
        <v>2032</v>
      </c>
      <c r="K222" s="44">
        <f t="shared" si="22"/>
        <v>2033</v>
      </c>
      <c r="L222" s="44">
        <f t="shared" si="22"/>
        <v>2034</v>
      </c>
      <c r="M222" s="32" t="s">
        <v>3</v>
      </c>
    </row>
    <row r="223" spans="1:13" x14ac:dyDescent="0.25">
      <c r="A223" s="23" t="s">
        <v>224</v>
      </c>
      <c r="B223" s="23">
        <f>+B199+B125</f>
        <v>0</v>
      </c>
      <c r="C223" s="23">
        <f t="shared" ref="C223:L223" si="23">+C199+C125</f>
        <v>0</v>
      </c>
      <c r="D223" s="23">
        <f t="shared" si="23"/>
        <v>0</v>
      </c>
      <c r="E223" s="23">
        <f t="shared" si="23"/>
        <v>0</v>
      </c>
      <c r="F223" s="23">
        <f t="shared" si="23"/>
        <v>0</v>
      </c>
      <c r="G223" s="23">
        <f t="shared" si="23"/>
        <v>0</v>
      </c>
      <c r="H223" s="23">
        <f t="shared" si="23"/>
        <v>0</v>
      </c>
      <c r="I223" s="23">
        <f t="shared" si="23"/>
        <v>0</v>
      </c>
      <c r="J223" s="23">
        <f t="shared" si="23"/>
        <v>0</v>
      </c>
      <c r="K223" s="23">
        <f t="shared" si="23"/>
        <v>0</v>
      </c>
      <c r="L223" s="23">
        <f t="shared" si="23"/>
        <v>0</v>
      </c>
      <c r="M223" s="25">
        <f>SUM(C223:L223)</f>
        <v>0</v>
      </c>
    </row>
    <row r="224" spans="1:13" x14ac:dyDescent="0.25">
      <c r="A224" s="23" t="s">
        <v>226</v>
      </c>
      <c r="B224" s="23">
        <f>+B126+B201</f>
        <v>0</v>
      </c>
      <c r="C224" s="23">
        <f t="shared" ref="C224:L226" si="24">+C126+C201</f>
        <v>0</v>
      </c>
      <c r="D224" s="23">
        <f t="shared" si="24"/>
        <v>0</v>
      </c>
      <c r="E224" s="23">
        <f t="shared" si="24"/>
        <v>0</v>
      </c>
      <c r="F224" s="23">
        <f t="shared" si="24"/>
        <v>0</v>
      </c>
      <c r="G224" s="23">
        <f t="shared" si="24"/>
        <v>0</v>
      </c>
      <c r="H224" s="23">
        <f t="shared" si="24"/>
        <v>0</v>
      </c>
      <c r="I224" s="23">
        <f t="shared" si="24"/>
        <v>0</v>
      </c>
      <c r="J224" s="23">
        <f t="shared" si="24"/>
        <v>0</v>
      </c>
      <c r="K224" s="23">
        <f t="shared" si="24"/>
        <v>0</v>
      </c>
      <c r="L224" s="23">
        <f t="shared" si="24"/>
        <v>0</v>
      </c>
      <c r="M224" s="25">
        <f>SUM(C224:L224)</f>
        <v>0</v>
      </c>
    </row>
    <row r="225" spans="1:13" x14ac:dyDescent="0.25">
      <c r="A225" s="37" t="s">
        <v>227</v>
      </c>
      <c r="B225" s="37">
        <v>0</v>
      </c>
      <c r="C225" s="37">
        <v>0</v>
      </c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6">
        <v>0</v>
      </c>
    </row>
    <row r="226" spans="1:13" x14ac:dyDescent="0.25">
      <c r="A226" s="23" t="s">
        <v>228</v>
      </c>
      <c r="B226" s="23">
        <f>+B128+B203</f>
        <v>0</v>
      </c>
      <c r="C226" s="23">
        <f t="shared" si="24"/>
        <v>0</v>
      </c>
      <c r="D226" s="23">
        <f t="shared" si="24"/>
        <v>0</v>
      </c>
      <c r="E226" s="23">
        <f t="shared" si="24"/>
        <v>0</v>
      </c>
      <c r="F226" s="23">
        <f t="shared" si="24"/>
        <v>0</v>
      </c>
      <c r="G226" s="23">
        <f t="shared" si="24"/>
        <v>0</v>
      </c>
      <c r="H226" s="23">
        <f t="shared" si="24"/>
        <v>0</v>
      </c>
      <c r="I226" s="23">
        <f t="shared" si="24"/>
        <v>0</v>
      </c>
      <c r="J226" s="23">
        <f t="shared" si="24"/>
        <v>0</v>
      </c>
      <c r="K226" s="23">
        <f t="shared" si="24"/>
        <v>0</v>
      </c>
      <c r="L226" s="23">
        <f t="shared" si="24"/>
        <v>0</v>
      </c>
      <c r="M226" s="25">
        <f>SUM(C226:L226)</f>
        <v>0</v>
      </c>
    </row>
    <row r="227" spans="1:13" x14ac:dyDescent="0.25">
      <c r="A227" s="37" t="s">
        <v>227</v>
      </c>
      <c r="B227" s="37">
        <v>0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6">
        <v>0</v>
      </c>
    </row>
    <row r="228" spans="1:13" hidden="1" x14ac:dyDescent="0.25">
      <c r="A228" s="39" t="s">
        <v>229</v>
      </c>
      <c r="B228" s="39">
        <v>0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39">
        <v>0</v>
      </c>
      <c r="M228" s="38">
        <f>SUM(C228:L228)</f>
        <v>0</v>
      </c>
    </row>
    <row r="229" spans="1:13" hidden="1" x14ac:dyDescent="0.25">
      <c r="A229" s="37" t="s">
        <v>227</v>
      </c>
      <c r="B229" s="37">
        <v>0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6">
        <v>0</v>
      </c>
    </row>
    <row r="230" spans="1:13" hidden="1" x14ac:dyDescent="0.25">
      <c r="A230" s="39" t="s">
        <v>230</v>
      </c>
      <c r="B230" s="39">
        <v>0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39">
        <v>0</v>
      </c>
      <c r="M230" s="38">
        <f>SUM(C230:L230)</f>
        <v>0</v>
      </c>
    </row>
    <row r="231" spans="1:13" hidden="1" x14ac:dyDescent="0.25">
      <c r="A231" s="37" t="s">
        <v>227</v>
      </c>
      <c r="B231" s="37">
        <v>0</v>
      </c>
      <c r="C231" s="37">
        <v>0</v>
      </c>
      <c r="D231" s="37">
        <v>0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7">
        <v>0</v>
      </c>
      <c r="M231" s="36">
        <v>0</v>
      </c>
    </row>
    <row r="232" spans="1:13" hidden="1" x14ac:dyDescent="0.25">
      <c r="A232" s="39" t="s">
        <v>231</v>
      </c>
      <c r="B232" s="39">
        <v>0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8">
        <f>SUM(C232:L232)</f>
        <v>0</v>
      </c>
    </row>
    <row r="233" spans="1:13" hidden="1" x14ac:dyDescent="0.25">
      <c r="A233" s="37" t="s">
        <v>227</v>
      </c>
      <c r="B233" s="37">
        <v>0</v>
      </c>
      <c r="C233" s="37">
        <v>0</v>
      </c>
      <c r="D233" s="37">
        <v>0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7">
        <v>0</v>
      </c>
      <c r="M233" s="36">
        <v>0</v>
      </c>
    </row>
    <row r="234" spans="1:13" hidden="1" x14ac:dyDescent="0.25">
      <c r="A234" s="39" t="s">
        <v>232</v>
      </c>
      <c r="B234" s="39">
        <v>0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8">
        <f>SUM(C234:L234)</f>
        <v>0</v>
      </c>
    </row>
    <row r="235" spans="1:13" hidden="1" x14ac:dyDescent="0.25">
      <c r="A235" s="37" t="s">
        <v>227</v>
      </c>
      <c r="B235" s="37">
        <v>0</v>
      </c>
      <c r="C235" s="37">
        <v>0</v>
      </c>
      <c r="D235" s="37">
        <v>0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6">
        <v>0</v>
      </c>
    </row>
    <row r="236" spans="1:13" hidden="1" x14ac:dyDescent="0.25">
      <c r="A236" s="39" t="s">
        <v>233</v>
      </c>
      <c r="B236" s="39">
        <v>0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39">
        <v>0</v>
      </c>
      <c r="M236" s="38">
        <f>SUM(C236:L236)</f>
        <v>0</v>
      </c>
    </row>
    <row r="237" spans="1:13" hidden="1" x14ac:dyDescent="0.25">
      <c r="A237" s="37" t="s">
        <v>227</v>
      </c>
      <c r="B237" s="37">
        <v>0</v>
      </c>
      <c r="C237" s="37">
        <v>0</v>
      </c>
      <c r="D237" s="37">
        <v>0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7">
        <v>0</v>
      </c>
      <c r="M237" s="36">
        <v>0</v>
      </c>
    </row>
    <row r="238" spans="1:13" hidden="1" x14ac:dyDescent="0.25">
      <c r="A238" s="39" t="s">
        <v>234</v>
      </c>
      <c r="B238" s="39">
        <v>0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39">
        <v>0</v>
      </c>
      <c r="M238" s="38">
        <f>SUM(C238:L238)</f>
        <v>0</v>
      </c>
    </row>
    <row r="239" spans="1:13" hidden="1" x14ac:dyDescent="0.25">
      <c r="A239" s="37" t="s">
        <v>227</v>
      </c>
      <c r="B239" s="37">
        <v>0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6">
        <v>0</v>
      </c>
    </row>
    <row r="240" spans="1:13" hidden="1" x14ac:dyDescent="0.25">
      <c r="A240" s="39" t="s">
        <v>235</v>
      </c>
      <c r="B240" s="39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8">
        <f>SUM(C240:L240)</f>
        <v>0</v>
      </c>
    </row>
    <row r="241" spans="1:15" hidden="1" x14ac:dyDescent="0.25">
      <c r="A241" s="37" t="s">
        <v>227</v>
      </c>
      <c r="B241" s="37">
        <v>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6">
        <v>0</v>
      </c>
    </row>
    <row r="242" spans="1:15" x14ac:dyDescent="0.25">
      <c r="A242" s="23" t="s">
        <v>236</v>
      </c>
      <c r="B242" s="23">
        <f>+B144+B219</f>
        <v>0</v>
      </c>
      <c r="C242" s="23">
        <f t="shared" ref="C242:L242" si="25">+C144+C219</f>
        <v>0</v>
      </c>
      <c r="D242" s="23">
        <f t="shared" si="25"/>
        <v>0</v>
      </c>
      <c r="E242" s="23">
        <f t="shared" si="25"/>
        <v>0</v>
      </c>
      <c r="F242" s="23">
        <f t="shared" si="25"/>
        <v>0</v>
      </c>
      <c r="G242" s="23">
        <f t="shared" si="25"/>
        <v>0</v>
      </c>
      <c r="H242" s="23">
        <f t="shared" si="25"/>
        <v>0</v>
      </c>
      <c r="I242" s="23">
        <f t="shared" si="25"/>
        <v>0</v>
      </c>
      <c r="J242" s="23">
        <f t="shared" si="25"/>
        <v>0</v>
      </c>
      <c r="K242" s="23">
        <f t="shared" si="25"/>
        <v>0</v>
      </c>
      <c r="L242" s="23">
        <f t="shared" si="25"/>
        <v>0</v>
      </c>
      <c r="M242" s="25">
        <f>SUM(C242:L242)</f>
        <v>0</v>
      </c>
    </row>
    <row r="243" spans="1:15" x14ac:dyDescent="0.25">
      <c r="A243" s="37" t="s">
        <v>227</v>
      </c>
      <c r="B243" s="37">
        <v>0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6">
        <v>0</v>
      </c>
    </row>
    <row r="244" spans="1:15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5"/>
    </row>
    <row r="245" spans="1:15" x14ac:dyDescent="0.25">
      <c r="A245" s="32" t="s">
        <v>245</v>
      </c>
      <c r="B245" s="32" t="s">
        <v>245</v>
      </c>
      <c r="C245" s="32" t="s">
        <v>245</v>
      </c>
      <c r="D245" s="32" t="s">
        <v>245</v>
      </c>
      <c r="E245" s="32" t="s">
        <v>245</v>
      </c>
      <c r="F245" s="32" t="s">
        <v>245</v>
      </c>
      <c r="G245" s="32" t="s">
        <v>245</v>
      </c>
      <c r="H245" s="32" t="s">
        <v>245</v>
      </c>
      <c r="I245" s="32" t="s">
        <v>245</v>
      </c>
      <c r="J245" s="32" t="s">
        <v>245</v>
      </c>
      <c r="K245" s="32" t="s">
        <v>245</v>
      </c>
      <c r="L245" s="32" t="s">
        <v>245</v>
      </c>
      <c r="M245" s="32" t="s">
        <v>245</v>
      </c>
      <c r="N245" s="32" t="s">
        <v>245</v>
      </c>
      <c r="O245" s="32" t="s">
        <v>245</v>
      </c>
    </row>
    <row r="246" spans="1:15" x14ac:dyDescent="0.25">
      <c r="A246" s="23" t="s">
        <v>223</v>
      </c>
      <c r="B246" s="24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25">
        <f>SUM(C246:L246)</f>
        <v>0</v>
      </c>
    </row>
    <row r="247" spans="1:15" x14ac:dyDescent="0.25">
      <c r="A247" s="23" t="s">
        <v>246</v>
      </c>
      <c r="B247" s="24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25">
        <f>SUM(C247:L247)</f>
        <v>0</v>
      </c>
    </row>
    <row r="248" spans="1:15" x14ac:dyDescent="0.25">
      <c r="A248" s="34" t="s">
        <v>225</v>
      </c>
      <c r="B248" s="35"/>
      <c r="C248" s="34">
        <v>0</v>
      </c>
      <c r="D248" s="34">
        <v>0</v>
      </c>
      <c r="E248" s="34">
        <v>0</v>
      </c>
      <c r="F248" s="34">
        <v>0</v>
      </c>
      <c r="G248" s="34">
        <v>0</v>
      </c>
      <c r="H248" s="34">
        <v>0</v>
      </c>
      <c r="I248" s="34">
        <v>0</v>
      </c>
      <c r="J248" s="34">
        <v>0</v>
      </c>
      <c r="K248" s="34">
        <v>0</v>
      </c>
      <c r="L248" s="34">
        <v>0</v>
      </c>
      <c r="M248" s="33">
        <v>0</v>
      </c>
    </row>
    <row r="249" spans="1:15" x14ac:dyDescent="0.25">
      <c r="A249" s="23" t="s">
        <v>247</v>
      </c>
      <c r="B249" s="24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25">
        <f>SUM(C249:L249)</f>
        <v>0</v>
      </c>
    </row>
    <row r="250" spans="1:15" x14ac:dyDescent="0.25">
      <c r="A250" s="23" t="s">
        <v>248</v>
      </c>
      <c r="B250" s="24"/>
      <c r="C250" s="25">
        <f>+C246+C249</f>
        <v>0</v>
      </c>
      <c r="D250" s="25">
        <f t="shared" ref="D250:L250" si="26">+D246+D249</f>
        <v>0</v>
      </c>
      <c r="E250" s="25">
        <f t="shared" si="26"/>
        <v>0</v>
      </c>
      <c r="F250" s="25">
        <f t="shared" si="26"/>
        <v>0</v>
      </c>
      <c r="G250" s="25">
        <f t="shared" si="26"/>
        <v>0</v>
      </c>
      <c r="H250" s="25">
        <f t="shared" si="26"/>
        <v>0</v>
      </c>
      <c r="I250" s="25">
        <f t="shared" si="26"/>
        <v>0</v>
      </c>
      <c r="J250" s="25">
        <f t="shared" si="26"/>
        <v>0</v>
      </c>
      <c r="K250" s="25">
        <f t="shared" si="26"/>
        <v>0</v>
      </c>
      <c r="L250" s="25">
        <f t="shared" si="26"/>
        <v>0</v>
      </c>
      <c r="M250" s="25">
        <f>SUM(C250:L250)</f>
        <v>0</v>
      </c>
    </row>
    <row r="251" spans="1:15" x14ac:dyDescent="0.25">
      <c r="A251" s="34" t="s">
        <v>225</v>
      </c>
      <c r="B251" s="35"/>
      <c r="C251" s="34">
        <v>0</v>
      </c>
      <c r="D251" s="34">
        <v>0</v>
      </c>
      <c r="E251" s="34">
        <v>0</v>
      </c>
      <c r="F251" s="34">
        <v>0</v>
      </c>
      <c r="G251" s="34">
        <v>0</v>
      </c>
      <c r="H251" s="34">
        <v>0</v>
      </c>
      <c r="I251" s="34">
        <v>0</v>
      </c>
      <c r="J251" s="34">
        <v>0</v>
      </c>
      <c r="K251" s="34">
        <v>0</v>
      </c>
      <c r="L251" s="34">
        <v>0</v>
      </c>
      <c r="M251" s="33">
        <v>0</v>
      </c>
    </row>
  </sheetData>
  <sheetProtection algorithmName="SHA-512" hashValue="dugnEUx+u67H1b0urj6pKnUNhtRCHL3KAPvnCR9rgPZMEbsxQ3aI4i8byU2QlLyUQJofdhQS4yynqAFl9OFCqw==" saltValue="kN6IrQhJ1nnOLIQfkPSSC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969B-35C8-47DB-8932-C42A9AC8BCD0}">
  <sheetPr>
    <tabColor rgb="FF0070C0"/>
  </sheetPr>
  <dimension ref="A1:O251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9.140625" defaultRowHeight="15" x14ac:dyDescent="0.25"/>
  <cols>
    <col min="1" max="1" width="50" style="22" customWidth="1"/>
    <col min="2" max="16384" width="9.140625" style="22"/>
  </cols>
  <sheetData>
    <row r="1" spans="1:13" ht="39.950000000000003" customHeight="1" x14ac:dyDescent="0.4">
      <c r="A1" s="31" t="s">
        <v>249</v>
      </c>
    </row>
    <row r="2" spans="1:13" x14ac:dyDescent="0.25">
      <c r="A2" s="27" t="s">
        <v>220</v>
      </c>
      <c r="B2" s="27" t="s">
        <v>250</v>
      </c>
    </row>
    <row r="3" spans="1:13" x14ac:dyDescent="0.25">
      <c r="A3" s="32" t="s">
        <v>222</v>
      </c>
      <c r="B3" s="44">
        <v>2024</v>
      </c>
      <c r="C3" s="44">
        <f>+B3+1</f>
        <v>2025</v>
      </c>
      <c r="D3" s="44">
        <f t="shared" ref="D3:L3" si="0">+C3+1</f>
        <v>2026</v>
      </c>
      <c r="E3" s="44">
        <f t="shared" si="0"/>
        <v>2027</v>
      </c>
      <c r="F3" s="44">
        <f t="shared" si="0"/>
        <v>2028</v>
      </c>
      <c r="G3" s="44">
        <f t="shared" si="0"/>
        <v>2029</v>
      </c>
      <c r="H3" s="44">
        <f t="shared" si="0"/>
        <v>2030</v>
      </c>
      <c r="I3" s="44">
        <f t="shared" si="0"/>
        <v>2031</v>
      </c>
      <c r="J3" s="44">
        <f t="shared" si="0"/>
        <v>2032</v>
      </c>
      <c r="K3" s="44">
        <f t="shared" si="0"/>
        <v>2033</v>
      </c>
      <c r="L3" s="44">
        <f t="shared" si="0"/>
        <v>2034</v>
      </c>
      <c r="M3" s="48" t="s">
        <v>3</v>
      </c>
    </row>
    <row r="4" spans="1:13" x14ac:dyDescent="0.25">
      <c r="A4" s="23" t="s">
        <v>223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25">
        <f>SUM(C4:L4)</f>
        <v>0</v>
      </c>
    </row>
    <row r="5" spans="1:13" x14ac:dyDescent="0.25">
      <c r="A5" s="23" t="s">
        <v>224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25">
        <f>SUM(C5:L5)</f>
        <v>0</v>
      </c>
    </row>
    <row r="6" spans="1:13" x14ac:dyDescent="0.25">
      <c r="A6" s="34" t="s">
        <v>225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3">
        <v>0</v>
      </c>
    </row>
    <row r="7" spans="1:13" x14ac:dyDescent="0.25">
      <c r="A7" s="23" t="s">
        <v>226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25">
        <f>SUM(C7:L7)</f>
        <v>0</v>
      </c>
    </row>
    <row r="8" spans="1:13" x14ac:dyDescent="0.25">
      <c r="A8" s="37" t="s">
        <v>227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6">
        <v>0</v>
      </c>
    </row>
    <row r="9" spans="1:13" x14ac:dyDescent="0.25">
      <c r="A9" s="23" t="s">
        <v>228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25">
        <f>SUM(C9:L9)</f>
        <v>0</v>
      </c>
    </row>
    <row r="10" spans="1:13" x14ac:dyDescent="0.25">
      <c r="A10" s="37" t="s">
        <v>227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6">
        <v>0</v>
      </c>
    </row>
    <row r="11" spans="1:13" hidden="1" x14ac:dyDescent="0.25">
      <c r="A11" s="39" t="s">
        <v>229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8">
        <f>SUM(C11:L11)</f>
        <v>0</v>
      </c>
    </row>
    <row r="12" spans="1:13" hidden="1" x14ac:dyDescent="0.25">
      <c r="A12" s="37" t="s">
        <v>227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6">
        <v>0</v>
      </c>
    </row>
    <row r="13" spans="1:13" hidden="1" x14ac:dyDescent="0.25">
      <c r="A13" s="39" t="s">
        <v>230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8">
        <f>SUM(C13:L13)</f>
        <v>0</v>
      </c>
    </row>
    <row r="14" spans="1:13" hidden="1" x14ac:dyDescent="0.25">
      <c r="A14" s="37" t="s">
        <v>227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6">
        <v>0</v>
      </c>
    </row>
    <row r="15" spans="1:13" hidden="1" x14ac:dyDescent="0.25">
      <c r="A15" s="39" t="s">
        <v>231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8">
        <f>SUM(C15:L15)</f>
        <v>0</v>
      </c>
    </row>
    <row r="16" spans="1:13" hidden="1" x14ac:dyDescent="0.25">
      <c r="A16" s="37" t="s">
        <v>227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6">
        <v>0</v>
      </c>
    </row>
    <row r="17" spans="1:13" hidden="1" x14ac:dyDescent="0.25">
      <c r="A17" s="39" t="s">
        <v>232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8">
        <f>SUM(C17:L17)</f>
        <v>0</v>
      </c>
    </row>
    <row r="18" spans="1:13" hidden="1" x14ac:dyDescent="0.25">
      <c r="A18" s="37" t="s">
        <v>227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6">
        <v>0</v>
      </c>
    </row>
    <row r="19" spans="1:13" hidden="1" x14ac:dyDescent="0.25">
      <c r="A19" s="39" t="s">
        <v>233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8">
        <f>SUM(C19:L19)</f>
        <v>0</v>
      </c>
    </row>
    <row r="20" spans="1:13" hidden="1" x14ac:dyDescent="0.25">
      <c r="A20" s="37" t="s">
        <v>227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6">
        <v>0</v>
      </c>
    </row>
    <row r="21" spans="1:13" hidden="1" x14ac:dyDescent="0.25">
      <c r="A21" s="39" t="s">
        <v>234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8">
        <f>SUM(C21:L21)</f>
        <v>0</v>
      </c>
    </row>
    <row r="22" spans="1:13" hidden="1" x14ac:dyDescent="0.25">
      <c r="A22" s="37" t="s">
        <v>227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6">
        <v>0</v>
      </c>
    </row>
    <row r="23" spans="1:13" hidden="1" x14ac:dyDescent="0.25">
      <c r="A23" s="39" t="s">
        <v>235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8">
        <f>SUM(C23:L23)</f>
        <v>0</v>
      </c>
    </row>
    <row r="24" spans="1:13" hidden="1" x14ac:dyDescent="0.25">
      <c r="A24" s="37" t="s">
        <v>227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6">
        <v>0</v>
      </c>
    </row>
    <row r="25" spans="1:13" x14ac:dyDescent="0.25">
      <c r="A25" s="23" t="s">
        <v>236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25">
        <f>SUM(C25:L25)</f>
        <v>0</v>
      </c>
    </row>
    <row r="26" spans="1:13" x14ac:dyDescent="0.25">
      <c r="A26" s="37" t="s">
        <v>227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6">
        <v>0</v>
      </c>
    </row>
    <row r="27" spans="1:13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5"/>
    </row>
    <row r="28" spans="1:13" x14ac:dyDescent="0.25">
      <c r="A28" s="32" t="s">
        <v>237</v>
      </c>
      <c r="B28" s="44">
        <v>2024</v>
      </c>
      <c r="C28" s="44">
        <f>+B28+1</f>
        <v>2025</v>
      </c>
      <c r="D28" s="44">
        <f t="shared" ref="D28:L28" si="1">+C28+1</f>
        <v>2026</v>
      </c>
      <c r="E28" s="44">
        <f t="shared" si="1"/>
        <v>2027</v>
      </c>
      <c r="F28" s="44">
        <f t="shared" si="1"/>
        <v>2028</v>
      </c>
      <c r="G28" s="44">
        <f t="shared" si="1"/>
        <v>2029</v>
      </c>
      <c r="H28" s="44">
        <f t="shared" si="1"/>
        <v>2030</v>
      </c>
      <c r="I28" s="44">
        <f t="shared" si="1"/>
        <v>2031</v>
      </c>
      <c r="J28" s="44">
        <f t="shared" si="1"/>
        <v>2032</v>
      </c>
      <c r="K28" s="44">
        <f t="shared" si="1"/>
        <v>2033</v>
      </c>
      <c r="L28" s="44">
        <f t="shared" si="1"/>
        <v>2034</v>
      </c>
      <c r="M28" s="48" t="s">
        <v>3</v>
      </c>
    </row>
    <row r="29" spans="1:13" x14ac:dyDescent="0.25">
      <c r="A29" s="23" t="s">
        <v>223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25">
        <f>SUM(C29:L29)</f>
        <v>0</v>
      </c>
    </row>
    <row r="30" spans="1:13" x14ac:dyDescent="0.25">
      <c r="A30" s="23" t="s">
        <v>224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25">
        <f>SUM(C30:L30)</f>
        <v>0</v>
      </c>
    </row>
    <row r="31" spans="1:13" x14ac:dyDescent="0.25">
      <c r="A31" s="34" t="s">
        <v>225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3">
        <v>0</v>
      </c>
    </row>
    <row r="32" spans="1:13" x14ac:dyDescent="0.25">
      <c r="A32" s="23" t="s">
        <v>226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25">
        <f>SUM(C32:L32)</f>
        <v>0</v>
      </c>
    </row>
    <row r="33" spans="1:13" x14ac:dyDescent="0.25">
      <c r="A33" s="37" t="s">
        <v>227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6">
        <v>0</v>
      </c>
    </row>
    <row r="34" spans="1:13" x14ac:dyDescent="0.25">
      <c r="A34" s="23" t="s">
        <v>228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25">
        <f>SUM(C34:L34)</f>
        <v>0</v>
      </c>
    </row>
    <row r="35" spans="1:13" x14ac:dyDescent="0.25">
      <c r="A35" s="37" t="s">
        <v>227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6">
        <v>0</v>
      </c>
    </row>
    <row r="36" spans="1:13" hidden="1" x14ac:dyDescent="0.25">
      <c r="A36" s="39" t="s">
        <v>229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8">
        <f>SUM(C36:L36)</f>
        <v>0</v>
      </c>
    </row>
    <row r="37" spans="1:13" hidden="1" x14ac:dyDescent="0.25">
      <c r="A37" s="37" t="s">
        <v>227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6">
        <v>0</v>
      </c>
    </row>
    <row r="38" spans="1:13" hidden="1" x14ac:dyDescent="0.25">
      <c r="A38" s="39" t="s">
        <v>230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8">
        <f>SUM(C38:L38)</f>
        <v>0</v>
      </c>
    </row>
    <row r="39" spans="1:13" hidden="1" x14ac:dyDescent="0.25">
      <c r="A39" s="37" t="s">
        <v>227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6">
        <v>0</v>
      </c>
    </row>
    <row r="40" spans="1:13" hidden="1" x14ac:dyDescent="0.25">
      <c r="A40" s="39" t="s">
        <v>231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8">
        <f>SUM(C40:L40)</f>
        <v>0</v>
      </c>
    </row>
    <row r="41" spans="1:13" hidden="1" x14ac:dyDescent="0.25">
      <c r="A41" s="37" t="s">
        <v>227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6">
        <v>0</v>
      </c>
    </row>
    <row r="42" spans="1:13" hidden="1" x14ac:dyDescent="0.25">
      <c r="A42" s="39" t="s">
        <v>232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8">
        <f>SUM(C42:L42)</f>
        <v>0</v>
      </c>
    </row>
    <row r="43" spans="1:13" hidden="1" x14ac:dyDescent="0.25">
      <c r="A43" s="37" t="s">
        <v>227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6">
        <v>0</v>
      </c>
    </row>
    <row r="44" spans="1:13" hidden="1" x14ac:dyDescent="0.25">
      <c r="A44" s="39" t="s">
        <v>233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8">
        <f>SUM(C44:L44)</f>
        <v>0</v>
      </c>
    </row>
    <row r="45" spans="1:13" hidden="1" x14ac:dyDescent="0.25">
      <c r="A45" s="37" t="s">
        <v>227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6">
        <v>0</v>
      </c>
    </row>
    <row r="46" spans="1:13" hidden="1" x14ac:dyDescent="0.25">
      <c r="A46" s="39" t="s">
        <v>234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8">
        <f>SUM(C46:L46)</f>
        <v>0</v>
      </c>
    </row>
    <row r="47" spans="1:13" hidden="1" x14ac:dyDescent="0.25">
      <c r="A47" s="37" t="s">
        <v>227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6">
        <v>0</v>
      </c>
    </row>
    <row r="48" spans="1:13" hidden="1" x14ac:dyDescent="0.25">
      <c r="A48" s="39" t="s">
        <v>235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8">
        <f>SUM(C48:L48)</f>
        <v>0</v>
      </c>
    </row>
    <row r="49" spans="1:13" hidden="1" x14ac:dyDescent="0.25">
      <c r="A49" s="37" t="s">
        <v>227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6">
        <v>0</v>
      </c>
    </row>
    <row r="50" spans="1:13" x14ac:dyDescent="0.25">
      <c r="A50" s="23" t="s">
        <v>236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25">
        <f>SUM(C50:L50)</f>
        <v>0</v>
      </c>
    </row>
    <row r="51" spans="1:13" x14ac:dyDescent="0.25">
      <c r="A51" s="37" t="s">
        <v>227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6">
        <v>0</v>
      </c>
    </row>
    <row r="52" spans="1:13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5"/>
    </row>
    <row r="53" spans="1:13" x14ac:dyDescent="0.25">
      <c r="A53" s="32" t="s">
        <v>238</v>
      </c>
      <c r="B53" s="44">
        <v>2024</v>
      </c>
      <c r="C53" s="44">
        <f>+B53+1</f>
        <v>2025</v>
      </c>
      <c r="D53" s="44">
        <f t="shared" ref="D53:L53" si="2">+C53+1</f>
        <v>2026</v>
      </c>
      <c r="E53" s="44">
        <f t="shared" si="2"/>
        <v>2027</v>
      </c>
      <c r="F53" s="44">
        <f t="shared" si="2"/>
        <v>2028</v>
      </c>
      <c r="G53" s="44">
        <f t="shared" si="2"/>
        <v>2029</v>
      </c>
      <c r="H53" s="44">
        <f t="shared" si="2"/>
        <v>2030</v>
      </c>
      <c r="I53" s="44">
        <f t="shared" si="2"/>
        <v>2031</v>
      </c>
      <c r="J53" s="44">
        <f t="shared" si="2"/>
        <v>2032</v>
      </c>
      <c r="K53" s="44">
        <f t="shared" si="2"/>
        <v>2033</v>
      </c>
      <c r="L53" s="44">
        <f t="shared" si="2"/>
        <v>2034</v>
      </c>
      <c r="M53" s="48" t="s">
        <v>3</v>
      </c>
    </row>
    <row r="54" spans="1:13" x14ac:dyDescent="0.25">
      <c r="A54" s="23" t="s">
        <v>224</v>
      </c>
      <c r="B54" s="24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25">
        <f>SUM(C54:L54)</f>
        <v>0</v>
      </c>
    </row>
    <row r="55" spans="1:13" x14ac:dyDescent="0.25">
      <c r="A55" s="23" t="s">
        <v>226</v>
      </c>
      <c r="B55" s="24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25">
        <f>SUM(C55:L55)</f>
        <v>0</v>
      </c>
    </row>
    <row r="56" spans="1:13" x14ac:dyDescent="0.25">
      <c r="A56" s="37" t="s">
        <v>227</v>
      </c>
      <c r="B56" s="40"/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6">
        <v>0</v>
      </c>
    </row>
    <row r="57" spans="1:13" x14ac:dyDescent="0.25">
      <c r="A57" s="23" t="s">
        <v>228</v>
      </c>
      <c r="B57" s="24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25">
        <f>SUM(C57:L57)</f>
        <v>0</v>
      </c>
    </row>
    <row r="58" spans="1:13" x14ac:dyDescent="0.25">
      <c r="A58" s="37" t="s">
        <v>227</v>
      </c>
      <c r="B58" s="40"/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6">
        <v>0</v>
      </c>
    </row>
    <row r="59" spans="1:13" hidden="1" x14ac:dyDescent="0.25">
      <c r="A59" s="39" t="s">
        <v>229</v>
      </c>
      <c r="B59" s="41"/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8">
        <f>SUM(C59:L59)</f>
        <v>0</v>
      </c>
    </row>
    <row r="60" spans="1:13" hidden="1" x14ac:dyDescent="0.25">
      <c r="A60" s="37" t="s">
        <v>227</v>
      </c>
      <c r="B60" s="40"/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6">
        <v>0</v>
      </c>
    </row>
    <row r="61" spans="1:13" hidden="1" x14ac:dyDescent="0.25">
      <c r="A61" s="39" t="s">
        <v>230</v>
      </c>
      <c r="B61" s="41"/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8">
        <f>SUM(C61:L61)</f>
        <v>0</v>
      </c>
    </row>
    <row r="62" spans="1:13" hidden="1" x14ac:dyDescent="0.25">
      <c r="A62" s="37" t="s">
        <v>227</v>
      </c>
      <c r="B62" s="40"/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6">
        <v>0</v>
      </c>
    </row>
    <row r="63" spans="1:13" hidden="1" x14ac:dyDescent="0.25">
      <c r="A63" s="39" t="s">
        <v>231</v>
      </c>
      <c r="B63" s="41"/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8">
        <f>SUM(C63:L63)</f>
        <v>0</v>
      </c>
    </row>
    <row r="64" spans="1:13" hidden="1" x14ac:dyDescent="0.25">
      <c r="A64" s="37" t="s">
        <v>227</v>
      </c>
      <c r="B64" s="40"/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6">
        <v>0</v>
      </c>
    </row>
    <row r="65" spans="1:13" hidden="1" x14ac:dyDescent="0.25">
      <c r="A65" s="39" t="s">
        <v>232</v>
      </c>
      <c r="B65" s="41"/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8">
        <f>SUM(C65:L65)</f>
        <v>0</v>
      </c>
    </row>
    <row r="66" spans="1:13" hidden="1" x14ac:dyDescent="0.25">
      <c r="A66" s="37" t="s">
        <v>227</v>
      </c>
      <c r="B66" s="40"/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6">
        <v>0</v>
      </c>
    </row>
    <row r="67" spans="1:13" hidden="1" x14ac:dyDescent="0.25">
      <c r="A67" s="39" t="s">
        <v>233</v>
      </c>
      <c r="B67" s="41"/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8">
        <f>SUM(C67:L67)</f>
        <v>0</v>
      </c>
    </row>
    <row r="68" spans="1:13" hidden="1" x14ac:dyDescent="0.25">
      <c r="A68" s="37" t="s">
        <v>227</v>
      </c>
      <c r="B68" s="40"/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6">
        <v>0</v>
      </c>
    </row>
    <row r="69" spans="1:13" hidden="1" x14ac:dyDescent="0.25">
      <c r="A69" s="39" t="s">
        <v>234</v>
      </c>
      <c r="B69" s="41"/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8">
        <f>SUM(C69:L69)</f>
        <v>0</v>
      </c>
    </row>
    <row r="70" spans="1:13" hidden="1" x14ac:dyDescent="0.25">
      <c r="A70" s="37" t="s">
        <v>227</v>
      </c>
      <c r="B70" s="40"/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6">
        <v>0</v>
      </c>
    </row>
    <row r="71" spans="1:13" hidden="1" x14ac:dyDescent="0.25">
      <c r="A71" s="39" t="s">
        <v>235</v>
      </c>
      <c r="B71" s="41"/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8">
        <f>SUM(C71:L71)</f>
        <v>0</v>
      </c>
    </row>
    <row r="72" spans="1:13" hidden="1" x14ac:dyDescent="0.25">
      <c r="A72" s="37" t="s">
        <v>227</v>
      </c>
      <c r="B72" s="40"/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6">
        <v>0</v>
      </c>
    </row>
    <row r="73" spans="1:13" x14ac:dyDescent="0.25">
      <c r="A73" s="23" t="s">
        <v>236</v>
      </c>
      <c r="B73" s="24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25">
        <f>SUM(C73:L73)</f>
        <v>0</v>
      </c>
    </row>
    <row r="74" spans="1:13" x14ac:dyDescent="0.25">
      <c r="A74" s="37" t="s">
        <v>227</v>
      </c>
      <c r="B74" s="40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6">
        <v>0</v>
      </c>
    </row>
    <row r="75" spans="1:13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5"/>
    </row>
    <row r="76" spans="1:13" x14ac:dyDescent="0.25">
      <c r="A76" s="32" t="s">
        <v>239</v>
      </c>
      <c r="B76" s="44">
        <v>2024</v>
      </c>
      <c r="C76" s="44">
        <f>+B76+1</f>
        <v>2025</v>
      </c>
      <c r="D76" s="44">
        <f t="shared" ref="D76:L76" si="3">+C76+1</f>
        <v>2026</v>
      </c>
      <c r="E76" s="44">
        <f t="shared" si="3"/>
        <v>2027</v>
      </c>
      <c r="F76" s="44">
        <f t="shared" si="3"/>
        <v>2028</v>
      </c>
      <c r="G76" s="44">
        <f t="shared" si="3"/>
        <v>2029</v>
      </c>
      <c r="H76" s="44">
        <f t="shared" si="3"/>
        <v>2030</v>
      </c>
      <c r="I76" s="44">
        <f t="shared" si="3"/>
        <v>2031</v>
      </c>
      <c r="J76" s="44">
        <f t="shared" si="3"/>
        <v>2032</v>
      </c>
      <c r="K76" s="44">
        <f t="shared" si="3"/>
        <v>2033</v>
      </c>
      <c r="L76" s="44">
        <f t="shared" si="3"/>
        <v>2034</v>
      </c>
      <c r="M76" s="48" t="s">
        <v>3</v>
      </c>
    </row>
    <row r="77" spans="1:13" x14ac:dyDescent="0.25">
      <c r="A77" s="23" t="s">
        <v>224</v>
      </c>
      <c r="B77" s="23">
        <f>+B5+B30+B54</f>
        <v>0</v>
      </c>
      <c r="C77" s="23">
        <f t="shared" ref="C77:L77" si="4">+C5+C30+C54</f>
        <v>0</v>
      </c>
      <c r="D77" s="23">
        <f t="shared" si="4"/>
        <v>0</v>
      </c>
      <c r="E77" s="23">
        <f t="shared" si="4"/>
        <v>0</v>
      </c>
      <c r="F77" s="23">
        <f t="shared" si="4"/>
        <v>0</v>
      </c>
      <c r="G77" s="23">
        <f t="shared" si="4"/>
        <v>0</v>
      </c>
      <c r="H77" s="23">
        <f t="shared" si="4"/>
        <v>0</v>
      </c>
      <c r="I77" s="23">
        <f t="shared" si="4"/>
        <v>0</v>
      </c>
      <c r="J77" s="23">
        <f t="shared" si="4"/>
        <v>0</v>
      </c>
      <c r="K77" s="23">
        <f t="shared" si="4"/>
        <v>0</v>
      </c>
      <c r="L77" s="23">
        <f t="shared" si="4"/>
        <v>0</v>
      </c>
      <c r="M77" s="25">
        <f>SUM(C77:L77)</f>
        <v>0</v>
      </c>
    </row>
    <row r="78" spans="1:13" x14ac:dyDescent="0.25">
      <c r="A78" s="23" t="s">
        <v>226</v>
      </c>
      <c r="B78" s="23">
        <f>+B7+B32+B55</f>
        <v>0</v>
      </c>
      <c r="C78" s="23">
        <f t="shared" ref="C78:L78" si="5">+C7+C32+C55</f>
        <v>0</v>
      </c>
      <c r="D78" s="23">
        <f t="shared" si="5"/>
        <v>0</v>
      </c>
      <c r="E78" s="23">
        <f t="shared" si="5"/>
        <v>0</v>
      </c>
      <c r="F78" s="23">
        <f t="shared" si="5"/>
        <v>0</v>
      </c>
      <c r="G78" s="23">
        <f t="shared" si="5"/>
        <v>0</v>
      </c>
      <c r="H78" s="23">
        <f t="shared" si="5"/>
        <v>0</v>
      </c>
      <c r="I78" s="23">
        <f t="shared" si="5"/>
        <v>0</v>
      </c>
      <c r="J78" s="23">
        <f t="shared" si="5"/>
        <v>0</v>
      </c>
      <c r="K78" s="23">
        <f t="shared" si="5"/>
        <v>0</v>
      </c>
      <c r="L78" s="23">
        <f t="shared" si="5"/>
        <v>0</v>
      </c>
      <c r="M78" s="25">
        <f>SUM(C78:L78)</f>
        <v>0</v>
      </c>
    </row>
    <row r="79" spans="1:13" x14ac:dyDescent="0.25">
      <c r="A79" s="37" t="s">
        <v>227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6">
        <v>0</v>
      </c>
    </row>
    <row r="80" spans="1:13" x14ac:dyDescent="0.25">
      <c r="A80" s="23" t="s">
        <v>228</v>
      </c>
      <c r="B80" s="23">
        <f>+B9+B34+B57</f>
        <v>0</v>
      </c>
      <c r="C80" s="23">
        <f t="shared" ref="C80:L80" si="6">+C9+C34+C57</f>
        <v>0</v>
      </c>
      <c r="D80" s="23">
        <f t="shared" si="6"/>
        <v>0</v>
      </c>
      <c r="E80" s="23">
        <f t="shared" si="6"/>
        <v>0</v>
      </c>
      <c r="F80" s="23">
        <f t="shared" si="6"/>
        <v>0</v>
      </c>
      <c r="G80" s="23">
        <f t="shared" si="6"/>
        <v>0</v>
      </c>
      <c r="H80" s="23">
        <f t="shared" si="6"/>
        <v>0</v>
      </c>
      <c r="I80" s="23">
        <f t="shared" si="6"/>
        <v>0</v>
      </c>
      <c r="J80" s="23">
        <f t="shared" si="6"/>
        <v>0</v>
      </c>
      <c r="K80" s="23">
        <f t="shared" si="6"/>
        <v>0</v>
      </c>
      <c r="L80" s="23">
        <f t="shared" si="6"/>
        <v>0</v>
      </c>
      <c r="M80" s="25">
        <f>SUM(C80:L80)</f>
        <v>0</v>
      </c>
    </row>
    <row r="81" spans="1:13" x14ac:dyDescent="0.25">
      <c r="A81" s="37" t="s">
        <v>227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6">
        <v>0</v>
      </c>
    </row>
    <row r="82" spans="1:13" hidden="1" x14ac:dyDescent="0.25">
      <c r="A82" s="39" t="s">
        <v>229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8">
        <f>SUM(C82:L82)</f>
        <v>0</v>
      </c>
    </row>
    <row r="83" spans="1:13" hidden="1" x14ac:dyDescent="0.25">
      <c r="A83" s="37" t="s">
        <v>227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6">
        <v>0</v>
      </c>
    </row>
    <row r="84" spans="1:13" hidden="1" x14ac:dyDescent="0.25">
      <c r="A84" s="39" t="s">
        <v>230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8">
        <f>SUM(C84:L84)</f>
        <v>0</v>
      </c>
    </row>
    <row r="85" spans="1:13" hidden="1" x14ac:dyDescent="0.25">
      <c r="A85" s="37" t="s">
        <v>227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6">
        <v>0</v>
      </c>
    </row>
    <row r="86" spans="1:13" hidden="1" x14ac:dyDescent="0.25">
      <c r="A86" s="39" t="s">
        <v>231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8">
        <f>SUM(C86:L86)</f>
        <v>0</v>
      </c>
    </row>
    <row r="87" spans="1:13" hidden="1" x14ac:dyDescent="0.25">
      <c r="A87" s="37" t="s">
        <v>227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6">
        <v>0</v>
      </c>
    </row>
    <row r="88" spans="1:13" hidden="1" x14ac:dyDescent="0.25">
      <c r="A88" s="39" t="s">
        <v>232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8">
        <f>SUM(C88:L88)</f>
        <v>0</v>
      </c>
    </row>
    <row r="89" spans="1:13" hidden="1" x14ac:dyDescent="0.25">
      <c r="A89" s="37" t="s">
        <v>227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6">
        <v>0</v>
      </c>
    </row>
    <row r="90" spans="1:13" hidden="1" x14ac:dyDescent="0.25">
      <c r="A90" s="39" t="s">
        <v>233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8">
        <f>SUM(C90:L90)</f>
        <v>0</v>
      </c>
    </row>
    <row r="91" spans="1:13" hidden="1" x14ac:dyDescent="0.25">
      <c r="A91" s="37" t="s">
        <v>227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6">
        <v>0</v>
      </c>
    </row>
    <row r="92" spans="1:13" hidden="1" x14ac:dyDescent="0.25">
      <c r="A92" s="39" t="s">
        <v>234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8">
        <f>SUM(C92:L92)</f>
        <v>0</v>
      </c>
    </row>
    <row r="93" spans="1:13" hidden="1" x14ac:dyDescent="0.25">
      <c r="A93" s="37" t="s">
        <v>227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6">
        <v>0</v>
      </c>
    </row>
    <row r="94" spans="1:13" hidden="1" x14ac:dyDescent="0.25">
      <c r="A94" s="39" t="s">
        <v>235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8">
        <f>SUM(C94:L94)</f>
        <v>0</v>
      </c>
    </row>
    <row r="95" spans="1:13" hidden="1" x14ac:dyDescent="0.25">
      <c r="A95" s="37" t="s">
        <v>227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6">
        <v>0</v>
      </c>
    </row>
    <row r="96" spans="1:13" x14ac:dyDescent="0.25">
      <c r="A96" s="23" t="s">
        <v>236</v>
      </c>
      <c r="B96" s="23">
        <f>+B25+B50+B73</f>
        <v>0</v>
      </c>
      <c r="C96" s="23">
        <f t="shared" ref="C96:L96" si="7">+C25+C50+C73</f>
        <v>0</v>
      </c>
      <c r="D96" s="23">
        <f t="shared" si="7"/>
        <v>0</v>
      </c>
      <c r="E96" s="23">
        <f t="shared" si="7"/>
        <v>0</v>
      </c>
      <c r="F96" s="23">
        <f t="shared" si="7"/>
        <v>0</v>
      </c>
      <c r="G96" s="23">
        <f t="shared" si="7"/>
        <v>0</v>
      </c>
      <c r="H96" s="23">
        <f t="shared" si="7"/>
        <v>0</v>
      </c>
      <c r="I96" s="23">
        <f t="shared" si="7"/>
        <v>0</v>
      </c>
      <c r="J96" s="23">
        <f t="shared" si="7"/>
        <v>0</v>
      </c>
      <c r="K96" s="23">
        <f t="shared" si="7"/>
        <v>0</v>
      </c>
      <c r="L96" s="23">
        <f t="shared" si="7"/>
        <v>0</v>
      </c>
      <c r="M96" s="25">
        <f>SUM(C96:L96)</f>
        <v>0</v>
      </c>
    </row>
    <row r="97" spans="1:13" x14ac:dyDescent="0.25">
      <c r="A97" s="37" t="s">
        <v>227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6">
        <v>0</v>
      </c>
    </row>
    <row r="98" spans="1:13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5"/>
    </row>
    <row r="99" spans="1:13" x14ac:dyDescent="0.25">
      <c r="A99" s="32" t="s">
        <v>180</v>
      </c>
      <c r="B99" s="44">
        <v>2024</v>
      </c>
      <c r="C99" s="44">
        <f>+B99+1</f>
        <v>2025</v>
      </c>
      <c r="D99" s="44">
        <f t="shared" ref="D99:L99" si="8">+C99+1</f>
        <v>2026</v>
      </c>
      <c r="E99" s="44">
        <f t="shared" si="8"/>
        <v>2027</v>
      </c>
      <c r="F99" s="44">
        <f t="shared" si="8"/>
        <v>2028</v>
      </c>
      <c r="G99" s="44">
        <f t="shared" si="8"/>
        <v>2029</v>
      </c>
      <c r="H99" s="44">
        <f t="shared" si="8"/>
        <v>2030</v>
      </c>
      <c r="I99" s="44">
        <f t="shared" si="8"/>
        <v>2031</v>
      </c>
      <c r="J99" s="44">
        <f t="shared" si="8"/>
        <v>2032</v>
      </c>
      <c r="K99" s="44">
        <f t="shared" si="8"/>
        <v>2033</v>
      </c>
      <c r="L99" s="44">
        <f t="shared" si="8"/>
        <v>2034</v>
      </c>
      <c r="M99" s="48" t="s">
        <v>3</v>
      </c>
    </row>
    <row r="100" spans="1:13" x14ac:dyDescent="0.25">
      <c r="A100" s="23" t="s">
        <v>223</v>
      </c>
      <c r="B100" s="24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25">
        <f>SUM(C100:L100)</f>
        <v>0</v>
      </c>
    </row>
    <row r="101" spans="1:13" x14ac:dyDescent="0.25">
      <c r="A101" s="23" t="s">
        <v>224</v>
      </c>
      <c r="B101" s="24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25">
        <f>SUM(C101:L101)</f>
        <v>0</v>
      </c>
    </row>
    <row r="102" spans="1:13" x14ac:dyDescent="0.25">
      <c r="A102" s="34" t="s">
        <v>225</v>
      </c>
      <c r="B102" s="35"/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3">
        <v>0</v>
      </c>
    </row>
    <row r="103" spans="1:13" x14ac:dyDescent="0.25">
      <c r="A103" s="23" t="s">
        <v>226</v>
      </c>
      <c r="B103" s="24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25">
        <f>SUM(C103:L103)</f>
        <v>0</v>
      </c>
    </row>
    <row r="104" spans="1:13" x14ac:dyDescent="0.25">
      <c r="A104" s="37" t="s">
        <v>227</v>
      </c>
      <c r="B104" s="40"/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6">
        <v>0</v>
      </c>
    </row>
    <row r="105" spans="1:13" x14ac:dyDescent="0.25">
      <c r="A105" s="23" t="s">
        <v>228</v>
      </c>
      <c r="B105" s="24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25">
        <f>SUM(C105:L105)</f>
        <v>0</v>
      </c>
    </row>
    <row r="106" spans="1:13" x14ac:dyDescent="0.25">
      <c r="A106" s="37" t="s">
        <v>227</v>
      </c>
      <c r="B106" s="40"/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6">
        <v>0</v>
      </c>
    </row>
    <row r="107" spans="1:13" hidden="1" x14ac:dyDescent="0.25">
      <c r="A107" s="39" t="s">
        <v>229</v>
      </c>
      <c r="B107" s="41"/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8">
        <f>SUM(C107:L107)</f>
        <v>0</v>
      </c>
    </row>
    <row r="108" spans="1:13" hidden="1" x14ac:dyDescent="0.25">
      <c r="A108" s="37" t="s">
        <v>227</v>
      </c>
      <c r="B108" s="40"/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6">
        <v>0</v>
      </c>
    </row>
    <row r="109" spans="1:13" hidden="1" x14ac:dyDescent="0.25">
      <c r="A109" s="39" t="s">
        <v>230</v>
      </c>
      <c r="B109" s="41"/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8">
        <f>SUM(C109:L109)</f>
        <v>0</v>
      </c>
    </row>
    <row r="110" spans="1:13" hidden="1" x14ac:dyDescent="0.25">
      <c r="A110" s="37" t="s">
        <v>227</v>
      </c>
      <c r="B110" s="40"/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6">
        <v>0</v>
      </c>
    </row>
    <row r="111" spans="1:13" hidden="1" x14ac:dyDescent="0.25">
      <c r="A111" s="39" t="s">
        <v>231</v>
      </c>
      <c r="B111" s="41"/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8">
        <f>SUM(C111:L111)</f>
        <v>0</v>
      </c>
    </row>
    <row r="112" spans="1:13" hidden="1" x14ac:dyDescent="0.25">
      <c r="A112" s="37" t="s">
        <v>227</v>
      </c>
      <c r="B112" s="40"/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6">
        <v>0</v>
      </c>
    </row>
    <row r="113" spans="1:13" hidden="1" x14ac:dyDescent="0.25">
      <c r="A113" s="39" t="s">
        <v>232</v>
      </c>
      <c r="B113" s="41"/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8">
        <f>SUM(C113:L113)</f>
        <v>0</v>
      </c>
    </row>
    <row r="114" spans="1:13" hidden="1" x14ac:dyDescent="0.25">
      <c r="A114" s="37" t="s">
        <v>227</v>
      </c>
      <c r="B114" s="40"/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6">
        <v>0</v>
      </c>
    </row>
    <row r="115" spans="1:13" hidden="1" x14ac:dyDescent="0.25">
      <c r="A115" s="39" t="s">
        <v>233</v>
      </c>
      <c r="B115" s="41"/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8">
        <f>SUM(C115:L115)</f>
        <v>0</v>
      </c>
    </row>
    <row r="116" spans="1:13" hidden="1" x14ac:dyDescent="0.25">
      <c r="A116" s="37" t="s">
        <v>227</v>
      </c>
      <c r="B116" s="40"/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6">
        <v>0</v>
      </c>
    </row>
    <row r="117" spans="1:13" hidden="1" x14ac:dyDescent="0.25">
      <c r="A117" s="39" t="s">
        <v>234</v>
      </c>
      <c r="B117" s="41"/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8">
        <f>SUM(C117:L117)</f>
        <v>0</v>
      </c>
    </row>
    <row r="118" spans="1:13" hidden="1" x14ac:dyDescent="0.25">
      <c r="A118" s="37" t="s">
        <v>227</v>
      </c>
      <c r="B118" s="40"/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6">
        <v>0</v>
      </c>
    </row>
    <row r="119" spans="1:13" hidden="1" x14ac:dyDescent="0.25">
      <c r="A119" s="39" t="s">
        <v>235</v>
      </c>
      <c r="B119" s="41"/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8">
        <f>SUM(C119:L119)</f>
        <v>0</v>
      </c>
    </row>
    <row r="120" spans="1:13" hidden="1" x14ac:dyDescent="0.25">
      <c r="A120" s="37" t="s">
        <v>227</v>
      </c>
      <c r="B120" s="40"/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6">
        <v>0</v>
      </c>
    </row>
    <row r="121" spans="1:13" x14ac:dyDescent="0.25">
      <c r="A121" s="23" t="s">
        <v>236</v>
      </c>
      <c r="B121" s="24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25">
        <f>SUM(C121:L121)</f>
        <v>0</v>
      </c>
    </row>
    <row r="122" spans="1:13" x14ac:dyDescent="0.25">
      <c r="A122" s="37" t="s">
        <v>227</v>
      </c>
      <c r="B122" s="40"/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6">
        <v>0</v>
      </c>
    </row>
    <row r="123" spans="1:13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5"/>
    </row>
    <row r="124" spans="1:13" x14ac:dyDescent="0.25">
      <c r="A124" s="32" t="s">
        <v>240</v>
      </c>
      <c r="B124" s="44">
        <v>2024</v>
      </c>
      <c r="C124" s="44">
        <f>+B124+1</f>
        <v>2025</v>
      </c>
      <c r="D124" s="44">
        <f t="shared" ref="D124:L124" si="9">+C124+1</f>
        <v>2026</v>
      </c>
      <c r="E124" s="44">
        <f t="shared" si="9"/>
        <v>2027</v>
      </c>
      <c r="F124" s="44">
        <f t="shared" si="9"/>
        <v>2028</v>
      </c>
      <c r="G124" s="44">
        <f t="shared" si="9"/>
        <v>2029</v>
      </c>
      <c r="H124" s="44">
        <f t="shared" si="9"/>
        <v>2030</v>
      </c>
      <c r="I124" s="44">
        <f t="shared" si="9"/>
        <v>2031</v>
      </c>
      <c r="J124" s="44">
        <f t="shared" si="9"/>
        <v>2032</v>
      </c>
      <c r="K124" s="44">
        <f t="shared" si="9"/>
        <v>2033</v>
      </c>
      <c r="L124" s="44">
        <f t="shared" si="9"/>
        <v>2034</v>
      </c>
      <c r="M124" s="48" t="s">
        <v>3</v>
      </c>
    </row>
    <row r="125" spans="1:13" x14ac:dyDescent="0.25">
      <c r="A125" s="23" t="s">
        <v>224</v>
      </c>
      <c r="B125" s="23">
        <f t="shared" ref="B125:L125" si="10">+B77+B101</f>
        <v>0</v>
      </c>
      <c r="C125" s="23">
        <f t="shared" si="10"/>
        <v>0</v>
      </c>
      <c r="D125" s="23">
        <f t="shared" si="10"/>
        <v>0</v>
      </c>
      <c r="E125" s="23">
        <f t="shared" si="10"/>
        <v>0</v>
      </c>
      <c r="F125" s="23">
        <f t="shared" si="10"/>
        <v>0</v>
      </c>
      <c r="G125" s="23">
        <f t="shared" si="10"/>
        <v>0</v>
      </c>
      <c r="H125" s="23">
        <f t="shared" si="10"/>
        <v>0</v>
      </c>
      <c r="I125" s="23">
        <f t="shared" si="10"/>
        <v>0</v>
      </c>
      <c r="J125" s="23">
        <f t="shared" si="10"/>
        <v>0</v>
      </c>
      <c r="K125" s="23">
        <f t="shared" si="10"/>
        <v>0</v>
      </c>
      <c r="L125" s="23">
        <f t="shared" si="10"/>
        <v>0</v>
      </c>
      <c r="M125" s="25">
        <f>SUM(C125:L125)</f>
        <v>0</v>
      </c>
    </row>
    <row r="126" spans="1:13" x14ac:dyDescent="0.25">
      <c r="A126" s="23" t="s">
        <v>226</v>
      </c>
      <c r="B126" s="23">
        <f>+B78+B103</f>
        <v>0</v>
      </c>
      <c r="C126" s="23">
        <f t="shared" ref="C126:L126" si="11">+C78+C103</f>
        <v>0</v>
      </c>
      <c r="D126" s="23">
        <f t="shared" si="11"/>
        <v>0</v>
      </c>
      <c r="E126" s="23">
        <f t="shared" si="11"/>
        <v>0</v>
      </c>
      <c r="F126" s="23">
        <f t="shared" si="11"/>
        <v>0</v>
      </c>
      <c r="G126" s="23">
        <f t="shared" si="11"/>
        <v>0</v>
      </c>
      <c r="H126" s="23">
        <f t="shared" si="11"/>
        <v>0</v>
      </c>
      <c r="I126" s="23">
        <f t="shared" si="11"/>
        <v>0</v>
      </c>
      <c r="J126" s="23">
        <f t="shared" si="11"/>
        <v>0</v>
      </c>
      <c r="K126" s="23">
        <f t="shared" si="11"/>
        <v>0</v>
      </c>
      <c r="L126" s="23">
        <f t="shared" si="11"/>
        <v>0</v>
      </c>
      <c r="M126" s="25">
        <f>SUM(C126:L126)</f>
        <v>0</v>
      </c>
    </row>
    <row r="127" spans="1:13" x14ac:dyDescent="0.25">
      <c r="A127" s="37" t="s">
        <v>227</v>
      </c>
      <c r="B127" s="37">
        <v>0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6">
        <v>0</v>
      </c>
    </row>
    <row r="128" spans="1:13" x14ac:dyDescent="0.25">
      <c r="A128" s="23" t="s">
        <v>228</v>
      </c>
      <c r="B128" s="23">
        <f>+B80+B105</f>
        <v>0</v>
      </c>
      <c r="C128" s="23">
        <f t="shared" ref="C128:L128" si="12">+C80+C105</f>
        <v>0</v>
      </c>
      <c r="D128" s="23">
        <f t="shared" si="12"/>
        <v>0</v>
      </c>
      <c r="E128" s="23">
        <f t="shared" si="12"/>
        <v>0</v>
      </c>
      <c r="F128" s="23">
        <f t="shared" si="12"/>
        <v>0</v>
      </c>
      <c r="G128" s="23">
        <f t="shared" si="12"/>
        <v>0</v>
      </c>
      <c r="H128" s="23">
        <f t="shared" si="12"/>
        <v>0</v>
      </c>
      <c r="I128" s="23">
        <f t="shared" si="12"/>
        <v>0</v>
      </c>
      <c r="J128" s="23">
        <f t="shared" si="12"/>
        <v>0</v>
      </c>
      <c r="K128" s="23">
        <f t="shared" si="12"/>
        <v>0</v>
      </c>
      <c r="L128" s="23">
        <f t="shared" si="12"/>
        <v>0</v>
      </c>
      <c r="M128" s="25">
        <f>SUM(C128:L128)</f>
        <v>0</v>
      </c>
    </row>
    <row r="129" spans="1:13" x14ac:dyDescent="0.25">
      <c r="A129" s="37" t="s">
        <v>227</v>
      </c>
      <c r="B129" s="37">
        <v>0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6">
        <v>0</v>
      </c>
    </row>
    <row r="130" spans="1:13" hidden="1" x14ac:dyDescent="0.25">
      <c r="A130" s="39" t="s">
        <v>229</v>
      </c>
      <c r="B130" s="39">
        <v>0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8">
        <f>SUM(C130:L130)</f>
        <v>0</v>
      </c>
    </row>
    <row r="131" spans="1:13" hidden="1" x14ac:dyDescent="0.25">
      <c r="A131" s="37" t="s">
        <v>227</v>
      </c>
      <c r="B131" s="37">
        <v>0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6">
        <v>0</v>
      </c>
    </row>
    <row r="132" spans="1:13" hidden="1" x14ac:dyDescent="0.25">
      <c r="A132" s="39" t="s">
        <v>230</v>
      </c>
      <c r="B132" s="39">
        <v>0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8">
        <f>SUM(C132:L132)</f>
        <v>0</v>
      </c>
    </row>
    <row r="133" spans="1:13" hidden="1" x14ac:dyDescent="0.25">
      <c r="A133" s="37" t="s">
        <v>227</v>
      </c>
      <c r="B133" s="37">
        <v>0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6">
        <v>0</v>
      </c>
    </row>
    <row r="134" spans="1:13" hidden="1" x14ac:dyDescent="0.25">
      <c r="A134" s="39" t="s">
        <v>231</v>
      </c>
      <c r="B134" s="39">
        <v>0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8">
        <f>SUM(C134:L134)</f>
        <v>0</v>
      </c>
    </row>
    <row r="135" spans="1:13" hidden="1" x14ac:dyDescent="0.25">
      <c r="A135" s="37" t="s">
        <v>227</v>
      </c>
      <c r="B135" s="37">
        <v>0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6">
        <v>0</v>
      </c>
    </row>
    <row r="136" spans="1:13" hidden="1" x14ac:dyDescent="0.25">
      <c r="A136" s="39" t="s">
        <v>232</v>
      </c>
      <c r="B136" s="39">
        <v>0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8">
        <f>SUM(C136:L136)</f>
        <v>0</v>
      </c>
    </row>
    <row r="137" spans="1:13" hidden="1" x14ac:dyDescent="0.25">
      <c r="A137" s="37" t="s">
        <v>227</v>
      </c>
      <c r="B137" s="37">
        <v>0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6">
        <v>0</v>
      </c>
    </row>
    <row r="138" spans="1:13" hidden="1" x14ac:dyDescent="0.25">
      <c r="A138" s="39" t="s">
        <v>233</v>
      </c>
      <c r="B138" s="39">
        <v>0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8">
        <f>SUM(C138:L138)</f>
        <v>0</v>
      </c>
    </row>
    <row r="139" spans="1:13" hidden="1" x14ac:dyDescent="0.25">
      <c r="A139" s="37" t="s">
        <v>227</v>
      </c>
      <c r="B139" s="37">
        <v>0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6">
        <v>0</v>
      </c>
    </row>
    <row r="140" spans="1:13" hidden="1" x14ac:dyDescent="0.25">
      <c r="A140" s="39" t="s">
        <v>234</v>
      </c>
      <c r="B140" s="39">
        <v>0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8">
        <f>SUM(C140:L140)</f>
        <v>0</v>
      </c>
    </row>
    <row r="141" spans="1:13" hidden="1" x14ac:dyDescent="0.25">
      <c r="A141" s="37" t="s">
        <v>227</v>
      </c>
      <c r="B141" s="37">
        <v>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6">
        <v>0</v>
      </c>
    </row>
    <row r="142" spans="1:13" hidden="1" x14ac:dyDescent="0.25">
      <c r="A142" s="39" t="s">
        <v>235</v>
      </c>
      <c r="B142" s="39">
        <v>0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8">
        <f>SUM(C142:L142)</f>
        <v>0</v>
      </c>
    </row>
    <row r="143" spans="1:13" hidden="1" x14ac:dyDescent="0.25">
      <c r="A143" s="37" t="s">
        <v>227</v>
      </c>
      <c r="B143" s="37">
        <v>0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6">
        <v>0</v>
      </c>
    </row>
    <row r="144" spans="1:13" x14ac:dyDescent="0.25">
      <c r="A144" s="23" t="s">
        <v>236</v>
      </c>
      <c r="B144" s="23">
        <f>+B96+B121</f>
        <v>0</v>
      </c>
      <c r="C144" s="23">
        <f t="shared" ref="C144:L144" si="13">+C96+C121</f>
        <v>0</v>
      </c>
      <c r="D144" s="23">
        <f t="shared" si="13"/>
        <v>0</v>
      </c>
      <c r="E144" s="23">
        <f t="shared" si="13"/>
        <v>0</v>
      </c>
      <c r="F144" s="23">
        <f t="shared" si="13"/>
        <v>0</v>
      </c>
      <c r="G144" s="23">
        <f t="shared" si="13"/>
        <v>0</v>
      </c>
      <c r="H144" s="23">
        <f t="shared" si="13"/>
        <v>0</v>
      </c>
      <c r="I144" s="23">
        <f t="shared" si="13"/>
        <v>0</v>
      </c>
      <c r="J144" s="23">
        <f t="shared" si="13"/>
        <v>0</v>
      </c>
      <c r="K144" s="23">
        <f t="shared" si="13"/>
        <v>0</v>
      </c>
      <c r="L144" s="23">
        <f t="shared" si="13"/>
        <v>0</v>
      </c>
      <c r="M144" s="25">
        <f>SUM(C144:L144)</f>
        <v>0</v>
      </c>
    </row>
    <row r="145" spans="1:13" x14ac:dyDescent="0.25">
      <c r="A145" s="37" t="s">
        <v>227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6">
        <v>0</v>
      </c>
    </row>
    <row r="146" spans="1:13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5"/>
    </row>
    <row r="147" spans="1:13" x14ac:dyDescent="0.25">
      <c r="A147" s="32" t="s">
        <v>241</v>
      </c>
      <c r="B147" s="44">
        <v>2024</v>
      </c>
      <c r="C147" s="44">
        <f>+B147+1</f>
        <v>2025</v>
      </c>
      <c r="D147" s="44">
        <f t="shared" ref="D147:L147" si="14">+C147+1</f>
        <v>2026</v>
      </c>
      <c r="E147" s="44">
        <f t="shared" si="14"/>
        <v>2027</v>
      </c>
      <c r="F147" s="44">
        <f t="shared" si="14"/>
        <v>2028</v>
      </c>
      <c r="G147" s="44">
        <f t="shared" si="14"/>
        <v>2029</v>
      </c>
      <c r="H147" s="44">
        <f t="shared" si="14"/>
        <v>2030</v>
      </c>
      <c r="I147" s="44">
        <f t="shared" si="14"/>
        <v>2031</v>
      </c>
      <c r="J147" s="44">
        <f t="shared" si="14"/>
        <v>2032</v>
      </c>
      <c r="K147" s="44">
        <f t="shared" si="14"/>
        <v>2033</v>
      </c>
      <c r="L147" s="44">
        <f t="shared" si="14"/>
        <v>2034</v>
      </c>
      <c r="M147" s="48" t="s">
        <v>3</v>
      </c>
    </row>
    <row r="148" spans="1:13" x14ac:dyDescent="0.25">
      <c r="A148" s="23" t="s">
        <v>223</v>
      </c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25">
        <f>SUM(C148:L148)</f>
        <v>0</v>
      </c>
    </row>
    <row r="149" spans="1:13" x14ac:dyDescent="0.25">
      <c r="A149" s="23" t="s">
        <v>224</v>
      </c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25">
        <f>SUM(C149:L149)</f>
        <v>0</v>
      </c>
    </row>
    <row r="150" spans="1:13" x14ac:dyDescent="0.25">
      <c r="A150" s="34" t="s">
        <v>251</v>
      </c>
      <c r="B150" s="34">
        <v>0</v>
      </c>
      <c r="C150" s="34">
        <v>0</v>
      </c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3">
        <v>0</v>
      </c>
    </row>
    <row r="151" spans="1:13" x14ac:dyDescent="0.25">
      <c r="A151" s="23" t="s">
        <v>226</v>
      </c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25">
        <f>SUM(C151:L151)</f>
        <v>0</v>
      </c>
    </row>
    <row r="152" spans="1:13" x14ac:dyDescent="0.25">
      <c r="A152" s="37" t="s">
        <v>227</v>
      </c>
      <c r="B152" s="37">
        <v>0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6">
        <v>0</v>
      </c>
    </row>
    <row r="153" spans="1:13" x14ac:dyDescent="0.25">
      <c r="A153" s="23" t="s">
        <v>228</v>
      </c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25">
        <f>SUM(C153:L153)</f>
        <v>0</v>
      </c>
    </row>
    <row r="154" spans="1:13" x14ac:dyDescent="0.25">
      <c r="A154" s="37" t="s">
        <v>227</v>
      </c>
      <c r="B154" s="37">
        <v>0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6">
        <v>0</v>
      </c>
    </row>
    <row r="155" spans="1:13" hidden="1" x14ac:dyDescent="0.25">
      <c r="A155" s="39" t="s">
        <v>229</v>
      </c>
      <c r="B155" s="39">
        <v>0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8">
        <f>SUM(C155:L155)</f>
        <v>0</v>
      </c>
    </row>
    <row r="156" spans="1:13" hidden="1" x14ac:dyDescent="0.25">
      <c r="A156" s="37" t="s">
        <v>227</v>
      </c>
      <c r="B156" s="37">
        <v>0</v>
      </c>
      <c r="C156" s="37">
        <v>0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6">
        <v>0</v>
      </c>
    </row>
    <row r="157" spans="1:13" hidden="1" x14ac:dyDescent="0.25">
      <c r="A157" s="39" t="s">
        <v>230</v>
      </c>
      <c r="B157" s="39">
        <v>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8">
        <f>SUM(C157:L157)</f>
        <v>0</v>
      </c>
    </row>
    <row r="158" spans="1:13" hidden="1" x14ac:dyDescent="0.25">
      <c r="A158" s="37" t="s">
        <v>227</v>
      </c>
      <c r="B158" s="37">
        <v>0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6">
        <v>0</v>
      </c>
    </row>
    <row r="159" spans="1:13" hidden="1" x14ac:dyDescent="0.25">
      <c r="A159" s="39" t="s">
        <v>231</v>
      </c>
      <c r="B159" s="39">
        <v>0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8">
        <f>SUM(C159:L159)</f>
        <v>0</v>
      </c>
    </row>
    <row r="160" spans="1:13" hidden="1" x14ac:dyDescent="0.25">
      <c r="A160" s="37" t="s">
        <v>227</v>
      </c>
      <c r="B160" s="37">
        <v>0</v>
      </c>
      <c r="C160" s="37">
        <v>0</v>
      </c>
      <c r="D160" s="37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  <c r="M160" s="36">
        <v>0</v>
      </c>
    </row>
    <row r="161" spans="1:13" hidden="1" x14ac:dyDescent="0.25">
      <c r="A161" s="39" t="s">
        <v>232</v>
      </c>
      <c r="B161" s="39">
        <v>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8">
        <f>SUM(C161:L161)</f>
        <v>0</v>
      </c>
    </row>
    <row r="162" spans="1:13" hidden="1" x14ac:dyDescent="0.25">
      <c r="A162" s="37" t="s">
        <v>227</v>
      </c>
      <c r="B162" s="37">
        <v>0</v>
      </c>
      <c r="C162" s="37">
        <v>0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6">
        <v>0</v>
      </c>
    </row>
    <row r="163" spans="1:13" hidden="1" x14ac:dyDescent="0.25">
      <c r="A163" s="39" t="s">
        <v>233</v>
      </c>
      <c r="B163" s="39">
        <v>0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8">
        <f>SUM(C163:L163)</f>
        <v>0</v>
      </c>
    </row>
    <row r="164" spans="1:13" hidden="1" x14ac:dyDescent="0.25">
      <c r="A164" s="37" t="s">
        <v>227</v>
      </c>
      <c r="B164" s="37">
        <v>0</v>
      </c>
      <c r="C164" s="37">
        <v>0</v>
      </c>
      <c r="D164" s="37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  <c r="M164" s="36">
        <v>0</v>
      </c>
    </row>
    <row r="165" spans="1:13" hidden="1" x14ac:dyDescent="0.25">
      <c r="A165" s="39" t="s">
        <v>234</v>
      </c>
      <c r="B165" s="39">
        <v>0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8">
        <f>SUM(C165:L165)</f>
        <v>0</v>
      </c>
    </row>
    <row r="166" spans="1:13" hidden="1" x14ac:dyDescent="0.25">
      <c r="A166" s="37" t="s">
        <v>227</v>
      </c>
      <c r="B166" s="37">
        <v>0</v>
      </c>
      <c r="C166" s="37">
        <v>0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6">
        <v>0</v>
      </c>
    </row>
    <row r="167" spans="1:13" hidden="1" x14ac:dyDescent="0.25">
      <c r="A167" s="39" t="s">
        <v>235</v>
      </c>
      <c r="B167" s="39">
        <v>0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8">
        <f>SUM(C167:L167)</f>
        <v>0</v>
      </c>
    </row>
    <row r="168" spans="1:13" hidden="1" x14ac:dyDescent="0.25">
      <c r="A168" s="37" t="s">
        <v>227</v>
      </c>
      <c r="B168" s="37">
        <v>0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6">
        <v>0</v>
      </c>
    </row>
    <row r="169" spans="1:13" x14ac:dyDescent="0.25">
      <c r="A169" s="23" t="s">
        <v>236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25">
        <f>SUM(C169:L169)</f>
        <v>0</v>
      </c>
    </row>
    <row r="170" spans="1:13" x14ac:dyDescent="0.25">
      <c r="A170" s="37" t="s">
        <v>227</v>
      </c>
      <c r="B170" s="37">
        <v>0</v>
      </c>
      <c r="C170" s="37">
        <v>0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7">
        <v>0</v>
      </c>
      <c r="M170" s="36">
        <v>0</v>
      </c>
    </row>
    <row r="171" spans="1:13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5"/>
    </row>
    <row r="172" spans="1:13" x14ac:dyDescent="0.25">
      <c r="A172" s="32" t="s">
        <v>242</v>
      </c>
      <c r="B172" s="44">
        <v>2024</v>
      </c>
      <c r="C172" s="44">
        <f>+B172+1</f>
        <v>2025</v>
      </c>
      <c r="D172" s="44">
        <f t="shared" ref="D172:L172" si="15">+C172+1</f>
        <v>2026</v>
      </c>
      <c r="E172" s="44">
        <f t="shared" si="15"/>
        <v>2027</v>
      </c>
      <c r="F172" s="44">
        <f t="shared" si="15"/>
        <v>2028</v>
      </c>
      <c r="G172" s="44">
        <f t="shared" si="15"/>
        <v>2029</v>
      </c>
      <c r="H172" s="44">
        <f t="shared" si="15"/>
        <v>2030</v>
      </c>
      <c r="I172" s="44">
        <f t="shared" si="15"/>
        <v>2031</v>
      </c>
      <c r="J172" s="44">
        <f t="shared" si="15"/>
        <v>2032</v>
      </c>
      <c r="K172" s="44">
        <f t="shared" si="15"/>
        <v>2033</v>
      </c>
      <c r="L172" s="44">
        <f t="shared" si="15"/>
        <v>2034</v>
      </c>
      <c r="M172" s="48" t="s">
        <v>3</v>
      </c>
    </row>
    <row r="173" spans="1:13" x14ac:dyDescent="0.25">
      <c r="A173" s="23" t="s">
        <v>223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25">
        <f>SUM(C173:L173)</f>
        <v>0</v>
      </c>
    </row>
    <row r="174" spans="1:13" x14ac:dyDescent="0.25">
      <c r="A174" s="23" t="s">
        <v>224</v>
      </c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25">
        <f>SUM(C174:L174)</f>
        <v>0</v>
      </c>
    </row>
    <row r="175" spans="1:13" x14ac:dyDescent="0.25">
      <c r="A175" s="34" t="s">
        <v>251</v>
      </c>
      <c r="B175" s="34">
        <v>0</v>
      </c>
      <c r="C175" s="34">
        <v>0</v>
      </c>
      <c r="D175" s="34">
        <v>0</v>
      </c>
      <c r="E175" s="34">
        <v>0</v>
      </c>
      <c r="F175" s="34">
        <v>0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3">
        <v>0</v>
      </c>
    </row>
    <row r="176" spans="1:13" x14ac:dyDescent="0.25">
      <c r="A176" s="23" t="s">
        <v>226</v>
      </c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25">
        <f>SUM(C176:L176)</f>
        <v>0</v>
      </c>
    </row>
    <row r="177" spans="1:13" x14ac:dyDescent="0.25">
      <c r="A177" s="37" t="s">
        <v>227</v>
      </c>
      <c r="B177" s="37">
        <v>0</v>
      </c>
      <c r="C177" s="37">
        <v>0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6">
        <v>0</v>
      </c>
    </row>
    <row r="178" spans="1:13" x14ac:dyDescent="0.25">
      <c r="A178" s="23" t="s">
        <v>228</v>
      </c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25">
        <f>SUM(C178:L178)</f>
        <v>0</v>
      </c>
    </row>
    <row r="179" spans="1:13" x14ac:dyDescent="0.25">
      <c r="A179" s="37" t="s">
        <v>227</v>
      </c>
      <c r="B179" s="37">
        <v>0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6">
        <v>0</v>
      </c>
    </row>
    <row r="180" spans="1:13" hidden="1" x14ac:dyDescent="0.25">
      <c r="A180" s="39" t="s">
        <v>229</v>
      </c>
      <c r="B180" s="39">
        <v>0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39">
        <v>0</v>
      </c>
      <c r="M180" s="38">
        <f>SUM(C180:L180)</f>
        <v>0</v>
      </c>
    </row>
    <row r="181" spans="1:13" hidden="1" x14ac:dyDescent="0.25">
      <c r="A181" s="37" t="s">
        <v>227</v>
      </c>
      <c r="B181" s="37">
        <v>0</v>
      </c>
      <c r="C181" s="37">
        <v>0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7">
        <v>0</v>
      </c>
      <c r="M181" s="36">
        <v>0</v>
      </c>
    </row>
    <row r="182" spans="1:13" hidden="1" x14ac:dyDescent="0.25">
      <c r="A182" s="39" t="s">
        <v>230</v>
      </c>
      <c r="B182" s="39">
        <v>0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8">
        <f>SUM(C182:L182)</f>
        <v>0</v>
      </c>
    </row>
    <row r="183" spans="1:13" hidden="1" x14ac:dyDescent="0.25">
      <c r="A183" s="37" t="s">
        <v>227</v>
      </c>
      <c r="B183" s="37">
        <v>0</v>
      </c>
      <c r="C183" s="37">
        <v>0</v>
      </c>
      <c r="D183" s="37">
        <v>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6">
        <v>0</v>
      </c>
    </row>
    <row r="184" spans="1:13" hidden="1" x14ac:dyDescent="0.25">
      <c r="A184" s="39" t="s">
        <v>231</v>
      </c>
      <c r="B184" s="39">
        <v>0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8">
        <f>SUM(C184:L184)</f>
        <v>0</v>
      </c>
    </row>
    <row r="185" spans="1:13" hidden="1" x14ac:dyDescent="0.25">
      <c r="A185" s="37" t="s">
        <v>227</v>
      </c>
      <c r="B185" s="37">
        <v>0</v>
      </c>
      <c r="C185" s="37">
        <v>0</v>
      </c>
      <c r="D185" s="37">
        <v>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7">
        <v>0</v>
      </c>
      <c r="M185" s="36">
        <v>0</v>
      </c>
    </row>
    <row r="186" spans="1:13" hidden="1" x14ac:dyDescent="0.25">
      <c r="A186" s="39" t="s">
        <v>232</v>
      </c>
      <c r="B186" s="39">
        <v>0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8">
        <f>SUM(C186:L186)</f>
        <v>0</v>
      </c>
    </row>
    <row r="187" spans="1:13" hidden="1" x14ac:dyDescent="0.25">
      <c r="A187" s="37" t="s">
        <v>227</v>
      </c>
      <c r="B187" s="37">
        <v>0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6">
        <v>0</v>
      </c>
    </row>
    <row r="188" spans="1:13" hidden="1" x14ac:dyDescent="0.25">
      <c r="A188" s="39" t="s">
        <v>233</v>
      </c>
      <c r="B188" s="39">
        <v>0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8">
        <f>SUM(C188:L188)</f>
        <v>0</v>
      </c>
    </row>
    <row r="189" spans="1:13" hidden="1" x14ac:dyDescent="0.25">
      <c r="A189" s="37" t="s">
        <v>227</v>
      </c>
      <c r="B189" s="37">
        <v>0</v>
      </c>
      <c r="C189" s="37">
        <v>0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6">
        <v>0</v>
      </c>
    </row>
    <row r="190" spans="1:13" hidden="1" x14ac:dyDescent="0.25">
      <c r="A190" s="39" t="s">
        <v>234</v>
      </c>
      <c r="B190" s="39">
        <v>0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8">
        <f>SUM(C190:L190)</f>
        <v>0</v>
      </c>
    </row>
    <row r="191" spans="1:13" hidden="1" x14ac:dyDescent="0.25">
      <c r="A191" s="37" t="s">
        <v>227</v>
      </c>
      <c r="B191" s="37">
        <v>0</v>
      </c>
      <c r="C191" s="37">
        <v>0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6">
        <v>0</v>
      </c>
    </row>
    <row r="192" spans="1:13" hidden="1" x14ac:dyDescent="0.25">
      <c r="A192" s="39" t="s">
        <v>235</v>
      </c>
      <c r="B192" s="39">
        <v>0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39">
        <v>0</v>
      </c>
      <c r="M192" s="38">
        <f>SUM(C192:L192)</f>
        <v>0</v>
      </c>
    </row>
    <row r="193" spans="1:13" hidden="1" x14ac:dyDescent="0.25">
      <c r="A193" s="37" t="s">
        <v>227</v>
      </c>
      <c r="B193" s="37">
        <v>0</v>
      </c>
      <c r="C193" s="37">
        <v>0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6">
        <v>0</v>
      </c>
    </row>
    <row r="194" spans="1:13" x14ac:dyDescent="0.25">
      <c r="A194" s="23" t="s">
        <v>236</v>
      </c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25">
        <f>SUM(C194:L194)</f>
        <v>0</v>
      </c>
    </row>
    <row r="195" spans="1:13" x14ac:dyDescent="0.25">
      <c r="A195" s="37" t="s">
        <v>227</v>
      </c>
      <c r="B195" s="37">
        <v>0</v>
      </c>
      <c r="C195" s="37">
        <v>0</v>
      </c>
      <c r="D195" s="37">
        <v>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  <c r="M195" s="36">
        <v>0</v>
      </c>
    </row>
    <row r="196" spans="1:13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5"/>
    </row>
    <row r="197" spans="1:13" x14ac:dyDescent="0.25">
      <c r="A197" s="32" t="s">
        <v>243</v>
      </c>
      <c r="B197" s="44">
        <v>2024</v>
      </c>
      <c r="C197" s="44">
        <f>+B197+1</f>
        <v>2025</v>
      </c>
      <c r="D197" s="44">
        <f t="shared" ref="D197:L197" si="16">+C197+1</f>
        <v>2026</v>
      </c>
      <c r="E197" s="44">
        <f t="shared" si="16"/>
        <v>2027</v>
      </c>
      <c r="F197" s="44">
        <f t="shared" si="16"/>
        <v>2028</v>
      </c>
      <c r="G197" s="44">
        <f t="shared" si="16"/>
        <v>2029</v>
      </c>
      <c r="H197" s="44">
        <f t="shared" si="16"/>
        <v>2030</v>
      </c>
      <c r="I197" s="44">
        <f t="shared" si="16"/>
        <v>2031</v>
      </c>
      <c r="J197" s="44">
        <f t="shared" si="16"/>
        <v>2032</v>
      </c>
      <c r="K197" s="44">
        <f t="shared" si="16"/>
        <v>2033</v>
      </c>
      <c r="L197" s="44">
        <f t="shared" si="16"/>
        <v>2034</v>
      </c>
      <c r="M197" s="48" t="s">
        <v>3</v>
      </c>
    </row>
    <row r="198" spans="1:13" x14ac:dyDescent="0.25">
      <c r="A198" s="23" t="s">
        <v>223</v>
      </c>
      <c r="B198" s="23">
        <f>+B148+B173</f>
        <v>0</v>
      </c>
      <c r="C198" s="23">
        <f t="shared" ref="C198:L198" si="17">+C148+C173</f>
        <v>0</v>
      </c>
      <c r="D198" s="23">
        <f t="shared" si="17"/>
        <v>0</v>
      </c>
      <c r="E198" s="23">
        <f t="shared" si="17"/>
        <v>0</v>
      </c>
      <c r="F198" s="23">
        <f t="shared" si="17"/>
        <v>0</v>
      </c>
      <c r="G198" s="23">
        <f t="shared" si="17"/>
        <v>0</v>
      </c>
      <c r="H198" s="23">
        <f t="shared" si="17"/>
        <v>0</v>
      </c>
      <c r="I198" s="23">
        <f t="shared" si="17"/>
        <v>0</v>
      </c>
      <c r="J198" s="23">
        <f t="shared" si="17"/>
        <v>0</v>
      </c>
      <c r="K198" s="23">
        <f t="shared" si="17"/>
        <v>0</v>
      </c>
      <c r="L198" s="23">
        <f t="shared" si="17"/>
        <v>0</v>
      </c>
      <c r="M198" s="25">
        <f>SUM(C198:L198)</f>
        <v>0</v>
      </c>
    </row>
    <row r="199" spans="1:13" x14ac:dyDescent="0.25">
      <c r="A199" s="23" t="s">
        <v>224</v>
      </c>
      <c r="B199" s="23">
        <f>+B149+B174</f>
        <v>0</v>
      </c>
      <c r="C199" s="23">
        <f t="shared" ref="C199:L199" si="18">+C149+C174</f>
        <v>0</v>
      </c>
      <c r="D199" s="23">
        <f t="shared" si="18"/>
        <v>0</v>
      </c>
      <c r="E199" s="23">
        <f t="shared" si="18"/>
        <v>0</v>
      </c>
      <c r="F199" s="23">
        <f t="shared" si="18"/>
        <v>0</v>
      </c>
      <c r="G199" s="23">
        <f t="shared" si="18"/>
        <v>0</v>
      </c>
      <c r="H199" s="23">
        <f t="shared" si="18"/>
        <v>0</v>
      </c>
      <c r="I199" s="23">
        <f t="shared" si="18"/>
        <v>0</v>
      </c>
      <c r="J199" s="23">
        <f t="shared" si="18"/>
        <v>0</v>
      </c>
      <c r="K199" s="23">
        <f t="shared" si="18"/>
        <v>0</v>
      </c>
      <c r="L199" s="23">
        <f t="shared" si="18"/>
        <v>0</v>
      </c>
      <c r="M199" s="25">
        <f>SUM(C199:L199)</f>
        <v>0</v>
      </c>
    </row>
    <row r="200" spans="1:13" x14ac:dyDescent="0.25">
      <c r="A200" s="34" t="s">
        <v>252</v>
      </c>
      <c r="B200" s="34">
        <v>0</v>
      </c>
      <c r="C200" s="34">
        <v>0</v>
      </c>
      <c r="D200" s="34">
        <v>0</v>
      </c>
      <c r="E200" s="34">
        <v>0</v>
      </c>
      <c r="F200" s="34">
        <v>0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3">
        <v>0</v>
      </c>
    </row>
    <row r="201" spans="1:13" x14ac:dyDescent="0.25">
      <c r="A201" s="23" t="s">
        <v>226</v>
      </c>
      <c r="B201" s="23">
        <f>+B151+B176</f>
        <v>0</v>
      </c>
      <c r="C201" s="23">
        <f t="shared" ref="C201:L201" si="19">+C151+C176</f>
        <v>0</v>
      </c>
      <c r="D201" s="23">
        <f t="shared" si="19"/>
        <v>0</v>
      </c>
      <c r="E201" s="23">
        <f t="shared" si="19"/>
        <v>0</v>
      </c>
      <c r="F201" s="23">
        <f t="shared" si="19"/>
        <v>0</v>
      </c>
      <c r="G201" s="23">
        <f t="shared" si="19"/>
        <v>0</v>
      </c>
      <c r="H201" s="23">
        <f t="shared" si="19"/>
        <v>0</v>
      </c>
      <c r="I201" s="23">
        <f t="shared" si="19"/>
        <v>0</v>
      </c>
      <c r="J201" s="23">
        <f t="shared" si="19"/>
        <v>0</v>
      </c>
      <c r="K201" s="23">
        <f t="shared" si="19"/>
        <v>0</v>
      </c>
      <c r="L201" s="23">
        <f t="shared" si="19"/>
        <v>0</v>
      </c>
      <c r="M201" s="25">
        <f>SUM(C201:L201)</f>
        <v>0</v>
      </c>
    </row>
    <row r="202" spans="1:13" x14ac:dyDescent="0.25">
      <c r="A202" s="37" t="s">
        <v>227</v>
      </c>
      <c r="B202" s="37">
        <v>0</v>
      </c>
      <c r="C202" s="37">
        <v>0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6">
        <v>0</v>
      </c>
    </row>
    <row r="203" spans="1:13" x14ac:dyDescent="0.25">
      <c r="A203" s="23" t="s">
        <v>228</v>
      </c>
      <c r="B203" s="23">
        <f>+B153+B178</f>
        <v>0</v>
      </c>
      <c r="C203" s="23">
        <f t="shared" ref="C203:L203" si="20">+C153+C178</f>
        <v>0</v>
      </c>
      <c r="D203" s="23">
        <f t="shared" si="20"/>
        <v>0</v>
      </c>
      <c r="E203" s="23">
        <f t="shared" si="20"/>
        <v>0</v>
      </c>
      <c r="F203" s="23">
        <f t="shared" si="20"/>
        <v>0</v>
      </c>
      <c r="G203" s="23">
        <f t="shared" si="20"/>
        <v>0</v>
      </c>
      <c r="H203" s="23">
        <f t="shared" si="20"/>
        <v>0</v>
      </c>
      <c r="I203" s="23">
        <f t="shared" si="20"/>
        <v>0</v>
      </c>
      <c r="J203" s="23">
        <f t="shared" si="20"/>
        <v>0</v>
      </c>
      <c r="K203" s="23">
        <f t="shared" si="20"/>
        <v>0</v>
      </c>
      <c r="L203" s="23">
        <f t="shared" si="20"/>
        <v>0</v>
      </c>
      <c r="M203" s="25">
        <f>SUM(C203:L203)</f>
        <v>0</v>
      </c>
    </row>
    <row r="204" spans="1:13" x14ac:dyDescent="0.25">
      <c r="A204" s="37" t="s">
        <v>227</v>
      </c>
      <c r="B204" s="37">
        <v>0</v>
      </c>
      <c r="C204" s="37">
        <v>0</v>
      </c>
      <c r="D204" s="37">
        <v>0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7">
        <v>0</v>
      </c>
      <c r="M204" s="36">
        <v>0</v>
      </c>
    </row>
    <row r="205" spans="1:13" hidden="1" x14ac:dyDescent="0.25">
      <c r="A205" s="39" t="s">
        <v>229</v>
      </c>
      <c r="B205" s="39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8">
        <f>SUM(C205:L205)</f>
        <v>0</v>
      </c>
    </row>
    <row r="206" spans="1:13" hidden="1" x14ac:dyDescent="0.25">
      <c r="A206" s="37" t="s">
        <v>227</v>
      </c>
      <c r="B206" s="37">
        <v>0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7">
        <v>0</v>
      </c>
      <c r="M206" s="36">
        <v>0</v>
      </c>
    </row>
    <row r="207" spans="1:13" hidden="1" x14ac:dyDescent="0.25">
      <c r="A207" s="39" t="s">
        <v>230</v>
      </c>
      <c r="B207" s="39">
        <v>0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8">
        <f>SUM(C207:L207)</f>
        <v>0</v>
      </c>
    </row>
    <row r="208" spans="1:13" hidden="1" x14ac:dyDescent="0.25">
      <c r="A208" s="37" t="s">
        <v>227</v>
      </c>
      <c r="B208" s="37">
        <v>0</v>
      </c>
      <c r="C208" s="37">
        <v>0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7">
        <v>0</v>
      </c>
      <c r="M208" s="36">
        <v>0</v>
      </c>
    </row>
    <row r="209" spans="1:13" hidden="1" x14ac:dyDescent="0.25">
      <c r="A209" s="39" t="s">
        <v>231</v>
      </c>
      <c r="B209" s="39">
        <v>0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0</v>
      </c>
      <c r="M209" s="38">
        <f>SUM(C209:L209)</f>
        <v>0</v>
      </c>
    </row>
    <row r="210" spans="1:13" hidden="1" x14ac:dyDescent="0.25">
      <c r="A210" s="37" t="s">
        <v>227</v>
      </c>
      <c r="B210" s="37">
        <v>0</v>
      </c>
      <c r="C210" s="37">
        <v>0</v>
      </c>
      <c r="D210" s="37">
        <v>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6">
        <v>0</v>
      </c>
    </row>
    <row r="211" spans="1:13" hidden="1" x14ac:dyDescent="0.25">
      <c r="A211" s="39" t="s">
        <v>232</v>
      </c>
      <c r="B211" s="39">
        <v>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39">
        <v>0</v>
      </c>
      <c r="M211" s="38">
        <f>SUM(C211:L211)</f>
        <v>0</v>
      </c>
    </row>
    <row r="212" spans="1:13" hidden="1" x14ac:dyDescent="0.25">
      <c r="A212" s="37" t="s">
        <v>227</v>
      </c>
      <c r="B212" s="37">
        <v>0</v>
      </c>
      <c r="C212" s="37">
        <v>0</v>
      </c>
      <c r="D212" s="37">
        <v>0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7">
        <v>0</v>
      </c>
      <c r="M212" s="36">
        <v>0</v>
      </c>
    </row>
    <row r="213" spans="1:13" hidden="1" x14ac:dyDescent="0.25">
      <c r="A213" s="39" t="s">
        <v>233</v>
      </c>
      <c r="B213" s="39">
        <v>0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39">
        <v>0</v>
      </c>
      <c r="M213" s="38">
        <f>SUM(C213:L213)</f>
        <v>0</v>
      </c>
    </row>
    <row r="214" spans="1:13" hidden="1" x14ac:dyDescent="0.25">
      <c r="A214" s="37" t="s">
        <v>227</v>
      </c>
      <c r="B214" s="37">
        <v>0</v>
      </c>
      <c r="C214" s="37">
        <v>0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6">
        <v>0</v>
      </c>
    </row>
    <row r="215" spans="1:13" hidden="1" x14ac:dyDescent="0.25">
      <c r="A215" s="39" t="s">
        <v>234</v>
      </c>
      <c r="B215" s="39">
        <v>0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39">
        <v>0</v>
      </c>
      <c r="M215" s="38">
        <f>SUM(C215:L215)</f>
        <v>0</v>
      </c>
    </row>
    <row r="216" spans="1:13" hidden="1" x14ac:dyDescent="0.25">
      <c r="A216" s="37" t="s">
        <v>227</v>
      </c>
      <c r="B216" s="37">
        <v>0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7">
        <v>0</v>
      </c>
      <c r="M216" s="36">
        <v>0</v>
      </c>
    </row>
    <row r="217" spans="1:13" hidden="1" x14ac:dyDescent="0.25">
      <c r="A217" s="39" t="s">
        <v>235</v>
      </c>
      <c r="B217" s="39">
        <v>0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39">
        <v>0</v>
      </c>
      <c r="M217" s="38">
        <f>SUM(C217:L217)</f>
        <v>0</v>
      </c>
    </row>
    <row r="218" spans="1:13" hidden="1" x14ac:dyDescent="0.25">
      <c r="A218" s="37" t="s">
        <v>227</v>
      </c>
      <c r="B218" s="37">
        <v>0</v>
      </c>
      <c r="C218" s="37">
        <v>0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6">
        <v>0</v>
      </c>
    </row>
    <row r="219" spans="1:13" x14ac:dyDescent="0.25">
      <c r="A219" s="23" t="s">
        <v>236</v>
      </c>
      <c r="B219" s="23">
        <f>+B169+B194</f>
        <v>0</v>
      </c>
      <c r="C219" s="23">
        <f t="shared" ref="C219:L219" si="21">+C169+C194</f>
        <v>0</v>
      </c>
      <c r="D219" s="23">
        <f t="shared" si="21"/>
        <v>0</v>
      </c>
      <c r="E219" s="23">
        <f t="shared" si="21"/>
        <v>0</v>
      </c>
      <c r="F219" s="23">
        <f t="shared" si="21"/>
        <v>0</v>
      </c>
      <c r="G219" s="23">
        <f t="shared" si="21"/>
        <v>0</v>
      </c>
      <c r="H219" s="23">
        <f t="shared" si="21"/>
        <v>0</v>
      </c>
      <c r="I219" s="23">
        <f t="shared" si="21"/>
        <v>0</v>
      </c>
      <c r="J219" s="23">
        <f t="shared" si="21"/>
        <v>0</v>
      </c>
      <c r="K219" s="23">
        <f t="shared" si="21"/>
        <v>0</v>
      </c>
      <c r="L219" s="23">
        <f t="shared" si="21"/>
        <v>0</v>
      </c>
      <c r="M219" s="25">
        <f>SUM(C219:L219)</f>
        <v>0</v>
      </c>
    </row>
    <row r="220" spans="1:13" x14ac:dyDescent="0.25">
      <c r="A220" s="37" t="s">
        <v>227</v>
      </c>
      <c r="B220" s="37">
        <v>0</v>
      </c>
      <c r="C220" s="37">
        <v>0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6">
        <v>0</v>
      </c>
    </row>
    <row r="221" spans="1:13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5"/>
    </row>
    <row r="222" spans="1:13" x14ac:dyDescent="0.25">
      <c r="A222" s="32" t="s">
        <v>244</v>
      </c>
      <c r="B222" s="44">
        <v>2024</v>
      </c>
      <c r="C222" s="44">
        <f>+B222+1</f>
        <v>2025</v>
      </c>
      <c r="D222" s="44">
        <f t="shared" ref="D222:L222" si="22">+C222+1</f>
        <v>2026</v>
      </c>
      <c r="E222" s="44">
        <f t="shared" si="22"/>
        <v>2027</v>
      </c>
      <c r="F222" s="44">
        <f t="shared" si="22"/>
        <v>2028</v>
      </c>
      <c r="G222" s="44">
        <f t="shared" si="22"/>
        <v>2029</v>
      </c>
      <c r="H222" s="44">
        <f t="shared" si="22"/>
        <v>2030</v>
      </c>
      <c r="I222" s="44">
        <f t="shared" si="22"/>
        <v>2031</v>
      </c>
      <c r="J222" s="44">
        <f t="shared" si="22"/>
        <v>2032</v>
      </c>
      <c r="K222" s="44">
        <f t="shared" si="22"/>
        <v>2033</v>
      </c>
      <c r="L222" s="44">
        <f t="shared" si="22"/>
        <v>2034</v>
      </c>
      <c r="M222" s="48" t="s">
        <v>3</v>
      </c>
    </row>
    <row r="223" spans="1:13" x14ac:dyDescent="0.25">
      <c r="A223" s="23" t="s">
        <v>224</v>
      </c>
      <c r="B223" s="23">
        <f>+B199+B125</f>
        <v>0</v>
      </c>
      <c r="C223" s="23">
        <f t="shared" ref="C223:L223" si="23">+C199+C125</f>
        <v>0</v>
      </c>
      <c r="D223" s="23">
        <f t="shared" si="23"/>
        <v>0</v>
      </c>
      <c r="E223" s="23">
        <f t="shared" si="23"/>
        <v>0</v>
      </c>
      <c r="F223" s="23">
        <f t="shared" si="23"/>
        <v>0</v>
      </c>
      <c r="G223" s="23">
        <f t="shared" si="23"/>
        <v>0</v>
      </c>
      <c r="H223" s="23">
        <f t="shared" si="23"/>
        <v>0</v>
      </c>
      <c r="I223" s="23">
        <f t="shared" si="23"/>
        <v>0</v>
      </c>
      <c r="J223" s="23">
        <f t="shared" si="23"/>
        <v>0</v>
      </c>
      <c r="K223" s="23">
        <f t="shared" si="23"/>
        <v>0</v>
      </c>
      <c r="L223" s="23">
        <f t="shared" si="23"/>
        <v>0</v>
      </c>
      <c r="M223" s="25">
        <f>SUM(C223:L223)</f>
        <v>0</v>
      </c>
    </row>
    <row r="224" spans="1:13" x14ac:dyDescent="0.25">
      <c r="A224" s="23" t="s">
        <v>226</v>
      </c>
      <c r="B224" s="23">
        <f>+B126+B201</f>
        <v>0</v>
      </c>
      <c r="C224" s="23">
        <f t="shared" ref="C224:L226" si="24">+C126+C201</f>
        <v>0</v>
      </c>
      <c r="D224" s="23">
        <f t="shared" si="24"/>
        <v>0</v>
      </c>
      <c r="E224" s="23">
        <f t="shared" si="24"/>
        <v>0</v>
      </c>
      <c r="F224" s="23">
        <f t="shared" si="24"/>
        <v>0</v>
      </c>
      <c r="G224" s="23">
        <f t="shared" si="24"/>
        <v>0</v>
      </c>
      <c r="H224" s="23">
        <f t="shared" si="24"/>
        <v>0</v>
      </c>
      <c r="I224" s="23">
        <f t="shared" si="24"/>
        <v>0</v>
      </c>
      <c r="J224" s="23">
        <f t="shared" si="24"/>
        <v>0</v>
      </c>
      <c r="K224" s="23">
        <f t="shared" si="24"/>
        <v>0</v>
      </c>
      <c r="L224" s="23">
        <f t="shared" si="24"/>
        <v>0</v>
      </c>
      <c r="M224" s="25">
        <f>SUM(C224:L224)</f>
        <v>0</v>
      </c>
    </row>
    <row r="225" spans="1:13" x14ac:dyDescent="0.25">
      <c r="A225" s="37" t="s">
        <v>227</v>
      </c>
      <c r="B225" s="37">
        <v>0</v>
      </c>
      <c r="C225" s="37">
        <v>0</v>
      </c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6">
        <v>0</v>
      </c>
    </row>
    <row r="226" spans="1:13" x14ac:dyDescent="0.25">
      <c r="A226" s="23" t="s">
        <v>228</v>
      </c>
      <c r="B226" s="23">
        <f>+B128+B203</f>
        <v>0</v>
      </c>
      <c r="C226" s="23">
        <f t="shared" si="24"/>
        <v>0</v>
      </c>
      <c r="D226" s="23">
        <f t="shared" si="24"/>
        <v>0</v>
      </c>
      <c r="E226" s="23">
        <f t="shared" si="24"/>
        <v>0</v>
      </c>
      <c r="F226" s="23">
        <f t="shared" si="24"/>
        <v>0</v>
      </c>
      <c r="G226" s="23">
        <f t="shared" si="24"/>
        <v>0</v>
      </c>
      <c r="H226" s="23">
        <f t="shared" si="24"/>
        <v>0</v>
      </c>
      <c r="I226" s="23">
        <f t="shared" si="24"/>
        <v>0</v>
      </c>
      <c r="J226" s="23">
        <f t="shared" si="24"/>
        <v>0</v>
      </c>
      <c r="K226" s="23">
        <f t="shared" si="24"/>
        <v>0</v>
      </c>
      <c r="L226" s="23">
        <f t="shared" si="24"/>
        <v>0</v>
      </c>
      <c r="M226" s="25">
        <f>SUM(C226:L226)</f>
        <v>0</v>
      </c>
    </row>
    <row r="227" spans="1:13" x14ac:dyDescent="0.25">
      <c r="A227" s="37" t="s">
        <v>227</v>
      </c>
      <c r="B227" s="37">
        <v>0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6">
        <v>0</v>
      </c>
    </row>
    <row r="228" spans="1:13" hidden="1" x14ac:dyDescent="0.25">
      <c r="A228" s="39" t="s">
        <v>229</v>
      </c>
      <c r="B228" s="39">
        <v>0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39">
        <v>0</v>
      </c>
      <c r="M228" s="38">
        <f>SUM(C228:L228)</f>
        <v>0</v>
      </c>
    </row>
    <row r="229" spans="1:13" hidden="1" x14ac:dyDescent="0.25">
      <c r="A229" s="37" t="s">
        <v>227</v>
      </c>
      <c r="B229" s="37">
        <v>0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6">
        <v>0</v>
      </c>
    </row>
    <row r="230" spans="1:13" hidden="1" x14ac:dyDescent="0.25">
      <c r="A230" s="39" t="s">
        <v>230</v>
      </c>
      <c r="B230" s="39">
        <v>0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39">
        <v>0</v>
      </c>
      <c r="M230" s="38">
        <f>SUM(C230:L230)</f>
        <v>0</v>
      </c>
    </row>
    <row r="231" spans="1:13" hidden="1" x14ac:dyDescent="0.25">
      <c r="A231" s="37" t="s">
        <v>227</v>
      </c>
      <c r="B231" s="37">
        <v>0</v>
      </c>
      <c r="C231" s="37">
        <v>0</v>
      </c>
      <c r="D231" s="37">
        <v>0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7">
        <v>0</v>
      </c>
      <c r="M231" s="36">
        <v>0</v>
      </c>
    </row>
    <row r="232" spans="1:13" hidden="1" x14ac:dyDescent="0.25">
      <c r="A232" s="39" t="s">
        <v>231</v>
      </c>
      <c r="B232" s="39">
        <v>0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8">
        <f>SUM(C232:L232)</f>
        <v>0</v>
      </c>
    </row>
    <row r="233" spans="1:13" hidden="1" x14ac:dyDescent="0.25">
      <c r="A233" s="37" t="s">
        <v>227</v>
      </c>
      <c r="B233" s="37">
        <v>0</v>
      </c>
      <c r="C233" s="37">
        <v>0</v>
      </c>
      <c r="D233" s="37">
        <v>0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7">
        <v>0</v>
      </c>
      <c r="M233" s="36">
        <v>0</v>
      </c>
    </row>
    <row r="234" spans="1:13" hidden="1" x14ac:dyDescent="0.25">
      <c r="A234" s="39" t="s">
        <v>232</v>
      </c>
      <c r="B234" s="39">
        <v>0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8">
        <f>SUM(C234:L234)</f>
        <v>0</v>
      </c>
    </row>
    <row r="235" spans="1:13" hidden="1" x14ac:dyDescent="0.25">
      <c r="A235" s="37" t="s">
        <v>227</v>
      </c>
      <c r="B235" s="37">
        <v>0</v>
      </c>
      <c r="C235" s="37">
        <v>0</v>
      </c>
      <c r="D235" s="37">
        <v>0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6">
        <v>0</v>
      </c>
    </row>
    <row r="236" spans="1:13" hidden="1" x14ac:dyDescent="0.25">
      <c r="A236" s="39" t="s">
        <v>233</v>
      </c>
      <c r="B236" s="39">
        <v>0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39">
        <v>0</v>
      </c>
      <c r="M236" s="38">
        <f>SUM(C236:L236)</f>
        <v>0</v>
      </c>
    </row>
    <row r="237" spans="1:13" hidden="1" x14ac:dyDescent="0.25">
      <c r="A237" s="37" t="s">
        <v>227</v>
      </c>
      <c r="B237" s="37">
        <v>0</v>
      </c>
      <c r="C237" s="37">
        <v>0</v>
      </c>
      <c r="D237" s="37">
        <v>0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7">
        <v>0</v>
      </c>
      <c r="M237" s="36">
        <v>0</v>
      </c>
    </row>
    <row r="238" spans="1:13" hidden="1" x14ac:dyDescent="0.25">
      <c r="A238" s="39" t="s">
        <v>234</v>
      </c>
      <c r="B238" s="39">
        <v>0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39">
        <v>0</v>
      </c>
      <c r="M238" s="38">
        <f>SUM(C238:L238)</f>
        <v>0</v>
      </c>
    </row>
    <row r="239" spans="1:13" hidden="1" x14ac:dyDescent="0.25">
      <c r="A239" s="37" t="s">
        <v>227</v>
      </c>
      <c r="B239" s="37">
        <v>0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6">
        <v>0</v>
      </c>
    </row>
    <row r="240" spans="1:13" hidden="1" x14ac:dyDescent="0.25">
      <c r="A240" s="39" t="s">
        <v>235</v>
      </c>
      <c r="B240" s="39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8">
        <f>SUM(C240:L240)</f>
        <v>0</v>
      </c>
    </row>
    <row r="241" spans="1:15" hidden="1" x14ac:dyDescent="0.25">
      <c r="A241" s="37" t="s">
        <v>227</v>
      </c>
      <c r="B241" s="37">
        <v>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6">
        <v>0</v>
      </c>
    </row>
    <row r="242" spans="1:15" x14ac:dyDescent="0.25">
      <c r="A242" s="23" t="s">
        <v>236</v>
      </c>
      <c r="B242" s="23">
        <f>+B144+B219</f>
        <v>0</v>
      </c>
      <c r="C242" s="23">
        <f t="shared" ref="C242:L242" si="25">+C144+C219</f>
        <v>0</v>
      </c>
      <c r="D242" s="23">
        <f t="shared" si="25"/>
        <v>0</v>
      </c>
      <c r="E242" s="23">
        <f t="shared" si="25"/>
        <v>0</v>
      </c>
      <c r="F242" s="23">
        <f t="shared" si="25"/>
        <v>0</v>
      </c>
      <c r="G242" s="23">
        <f t="shared" si="25"/>
        <v>0</v>
      </c>
      <c r="H242" s="23">
        <f t="shared" si="25"/>
        <v>0</v>
      </c>
      <c r="I242" s="23">
        <f t="shared" si="25"/>
        <v>0</v>
      </c>
      <c r="J242" s="23">
        <f t="shared" si="25"/>
        <v>0</v>
      </c>
      <c r="K242" s="23">
        <f t="shared" si="25"/>
        <v>0</v>
      </c>
      <c r="L242" s="23">
        <f t="shared" si="25"/>
        <v>0</v>
      </c>
      <c r="M242" s="25">
        <f>SUM(C242:L242)</f>
        <v>0</v>
      </c>
    </row>
    <row r="243" spans="1:15" x14ac:dyDescent="0.25">
      <c r="A243" s="37" t="s">
        <v>227</v>
      </c>
      <c r="B243" s="37">
        <v>0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6">
        <v>0</v>
      </c>
    </row>
    <row r="244" spans="1:15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5"/>
    </row>
    <row r="245" spans="1:15" x14ac:dyDescent="0.25">
      <c r="A245" s="32" t="s">
        <v>245</v>
      </c>
      <c r="B245" s="32" t="s">
        <v>245</v>
      </c>
      <c r="C245" s="32" t="s">
        <v>245</v>
      </c>
      <c r="D245" s="32" t="s">
        <v>245</v>
      </c>
      <c r="E245" s="32" t="s">
        <v>245</v>
      </c>
      <c r="F245" s="32" t="s">
        <v>245</v>
      </c>
      <c r="G245" s="32" t="s">
        <v>245</v>
      </c>
      <c r="H245" s="32" t="s">
        <v>245</v>
      </c>
      <c r="I245" s="32" t="s">
        <v>245</v>
      </c>
      <c r="J245" s="32" t="s">
        <v>245</v>
      </c>
      <c r="K245" s="32" t="s">
        <v>245</v>
      </c>
      <c r="L245" s="32" t="s">
        <v>245</v>
      </c>
      <c r="M245" s="32" t="s">
        <v>245</v>
      </c>
      <c r="N245" s="32" t="s">
        <v>245</v>
      </c>
      <c r="O245" s="32" t="s">
        <v>245</v>
      </c>
    </row>
    <row r="246" spans="1:15" x14ac:dyDescent="0.25">
      <c r="A246" s="23" t="s">
        <v>223</v>
      </c>
      <c r="B246" s="24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25">
        <f>SUM(C246:L246)</f>
        <v>0</v>
      </c>
    </row>
    <row r="247" spans="1:15" x14ac:dyDescent="0.25">
      <c r="A247" s="23" t="s">
        <v>246</v>
      </c>
      <c r="B247" s="24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25">
        <f>SUM(C247:L247)</f>
        <v>0</v>
      </c>
    </row>
    <row r="248" spans="1:15" x14ac:dyDescent="0.25">
      <c r="A248" s="34" t="s">
        <v>225</v>
      </c>
      <c r="B248" s="35"/>
      <c r="C248" s="34">
        <v>0</v>
      </c>
      <c r="D248" s="34">
        <v>0</v>
      </c>
      <c r="E248" s="34">
        <v>0</v>
      </c>
      <c r="F248" s="34">
        <v>0</v>
      </c>
      <c r="G248" s="34">
        <v>0</v>
      </c>
      <c r="H248" s="34">
        <v>0</v>
      </c>
      <c r="I248" s="34">
        <v>0</v>
      </c>
      <c r="J248" s="34">
        <v>0</v>
      </c>
      <c r="K248" s="34">
        <v>0</v>
      </c>
      <c r="L248" s="34">
        <v>0</v>
      </c>
      <c r="M248" s="33">
        <v>0</v>
      </c>
    </row>
    <row r="249" spans="1:15" x14ac:dyDescent="0.25">
      <c r="A249" s="23" t="s">
        <v>247</v>
      </c>
      <c r="B249" s="24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25">
        <f>SUM(C249:L249)</f>
        <v>0</v>
      </c>
    </row>
    <row r="250" spans="1:15" x14ac:dyDescent="0.25">
      <c r="A250" s="23" t="s">
        <v>248</v>
      </c>
      <c r="B250" s="24"/>
      <c r="C250" s="49">
        <f>+C246+C249</f>
        <v>0</v>
      </c>
      <c r="D250" s="49">
        <f t="shared" ref="D250:L250" si="26">+D246+D249</f>
        <v>0</v>
      </c>
      <c r="E250" s="49">
        <f t="shared" si="26"/>
        <v>0</v>
      </c>
      <c r="F250" s="49">
        <f t="shared" si="26"/>
        <v>0</v>
      </c>
      <c r="G250" s="49">
        <f t="shared" si="26"/>
        <v>0</v>
      </c>
      <c r="H250" s="49">
        <f t="shared" si="26"/>
        <v>0</v>
      </c>
      <c r="I250" s="49">
        <f t="shared" si="26"/>
        <v>0</v>
      </c>
      <c r="J250" s="49">
        <f t="shared" si="26"/>
        <v>0</v>
      </c>
      <c r="K250" s="49">
        <f t="shared" si="26"/>
        <v>0</v>
      </c>
      <c r="L250" s="49">
        <f t="shared" si="26"/>
        <v>0</v>
      </c>
      <c r="M250" s="25">
        <f>SUM(C250:L250)</f>
        <v>0</v>
      </c>
    </row>
    <row r="251" spans="1:15" x14ac:dyDescent="0.25">
      <c r="A251" s="34" t="s">
        <v>225</v>
      </c>
      <c r="B251" s="35"/>
      <c r="C251" s="34">
        <v>0</v>
      </c>
      <c r="D251" s="34">
        <v>0</v>
      </c>
      <c r="E251" s="34">
        <v>0</v>
      </c>
      <c r="F251" s="34">
        <v>0</v>
      </c>
      <c r="G251" s="34">
        <v>0</v>
      </c>
      <c r="H251" s="34">
        <v>0</v>
      </c>
      <c r="I251" s="34">
        <v>0</v>
      </c>
      <c r="J251" s="34">
        <v>0</v>
      </c>
      <c r="K251" s="34">
        <v>0</v>
      </c>
      <c r="L251" s="34">
        <v>0</v>
      </c>
      <c r="M251" s="33">
        <v>0</v>
      </c>
    </row>
  </sheetData>
  <sheetProtection algorithmName="SHA-512" hashValue="3Pk/NIxJ2RKgr/iQoHksKuZYs4RzrHcwTMK7xQSYwJ+UAlBgn6rkzOtsgDRKW9uzHs6SKneGMuPxBFdmyONqUA==" saltValue="pSMGPJAjxeYnu6l4Gx5zM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1E98C-56B7-418E-BCE2-43A1C3AB3A8F}">
  <sheetPr>
    <tabColor rgb="FF0070C0"/>
  </sheetPr>
  <dimension ref="A1:M243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9.140625" defaultRowHeight="15" x14ac:dyDescent="0.25"/>
  <cols>
    <col min="1" max="1" width="50" style="22" customWidth="1"/>
    <col min="2" max="16384" width="9.140625" style="22"/>
  </cols>
  <sheetData>
    <row r="1" spans="1:13" ht="39.950000000000003" customHeight="1" x14ac:dyDescent="0.4">
      <c r="A1" s="31" t="s">
        <v>253</v>
      </c>
    </row>
    <row r="2" spans="1:13" x14ac:dyDescent="0.25">
      <c r="A2" s="27" t="s">
        <v>220</v>
      </c>
      <c r="B2" s="27" t="s">
        <v>250</v>
      </c>
    </row>
    <row r="3" spans="1:13" x14ac:dyDescent="0.25">
      <c r="A3" s="32" t="s">
        <v>222</v>
      </c>
      <c r="B3" s="44">
        <v>2024</v>
      </c>
      <c r="C3" s="44">
        <f>+B3+1</f>
        <v>2025</v>
      </c>
      <c r="D3" s="44">
        <f t="shared" ref="D3:L3" si="0">+C3+1</f>
        <v>2026</v>
      </c>
      <c r="E3" s="44">
        <f t="shared" si="0"/>
        <v>2027</v>
      </c>
      <c r="F3" s="44">
        <f t="shared" si="0"/>
        <v>2028</v>
      </c>
      <c r="G3" s="44">
        <f t="shared" si="0"/>
        <v>2029</v>
      </c>
      <c r="H3" s="44">
        <f t="shared" si="0"/>
        <v>2030</v>
      </c>
      <c r="I3" s="44">
        <f t="shared" si="0"/>
        <v>2031</v>
      </c>
      <c r="J3" s="44">
        <f t="shared" si="0"/>
        <v>2032</v>
      </c>
      <c r="K3" s="44">
        <f t="shared" si="0"/>
        <v>2033</v>
      </c>
      <c r="L3" s="44">
        <f t="shared" si="0"/>
        <v>2034</v>
      </c>
      <c r="M3" s="48" t="s">
        <v>3</v>
      </c>
    </row>
    <row r="4" spans="1:13" x14ac:dyDescent="0.25">
      <c r="A4" s="23" t="s">
        <v>223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25">
        <f>SUM(C4:L4)</f>
        <v>0</v>
      </c>
    </row>
    <row r="5" spans="1:13" x14ac:dyDescent="0.25">
      <c r="A5" s="23" t="s">
        <v>224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25">
        <f>SUM(C5:L5)</f>
        <v>0</v>
      </c>
    </row>
    <row r="6" spans="1:13" x14ac:dyDescent="0.25">
      <c r="A6" s="34" t="s">
        <v>225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3">
        <v>0</v>
      </c>
    </row>
    <row r="7" spans="1:13" x14ac:dyDescent="0.25">
      <c r="A7" s="23" t="s">
        <v>226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25">
        <f>SUM(C7:L7)</f>
        <v>0</v>
      </c>
    </row>
    <row r="8" spans="1:13" x14ac:dyDescent="0.25">
      <c r="A8" s="37" t="s">
        <v>227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6">
        <v>0</v>
      </c>
    </row>
    <row r="9" spans="1:13" x14ac:dyDescent="0.25">
      <c r="A9" s="23" t="s">
        <v>228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25">
        <f>SUM(C9:L9)</f>
        <v>0</v>
      </c>
    </row>
    <row r="10" spans="1:13" x14ac:dyDescent="0.25">
      <c r="A10" s="37" t="s">
        <v>227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6">
        <v>0</v>
      </c>
    </row>
    <row r="11" spans="1:13" hidden="1" x14ac:dyDescent="0.25">
      <c r="A11" s="39" t="s">
        <v>229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8">
        <f>SUM(C11:L11)</f>
        <v>0</v>
      </c>
    </row>
    <row r="12" spans="1:13" hidden="1" x14ac:dyDescent="0.25">
      <c r="A12" s="37" t="s">
        <v>227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6">
        <v>0</v>
      </c>
    </row>
    <row r="13" spans="1:13" hidden="1" x14ac:dyDescent="0.25">
      <c r="A13" s="39" t="s">
        <v>230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8">
        <f>SUM(C13:L13)</f>
        <v>0</v>
      </c>
    </row>
    <row r="14" spans="1:13" hidden="1" x14ac:dyDescent="0.25">
      <c r="A14" s="37" t="s">
        <v>227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6">
        <v>0</v>
      </c>
    </row>
    <row r="15" spans="1:13" hidden="1" x14ac:dyDescent="0.25">
      <c r="A15" s="39" t="s">
        <v>231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8">
        <f>SUM(C15:L15)</f>
        <v>0</v>
      </c>
    </row>
    <row r="16" spans="1:13" hidden="1" x14ac:dyDescent="0.25">
      <c r="A16" s="37" t="s">
        <v>227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6">
        <v>0</v>
      </c>
    </row>
    <row r="17" spans="1:13" hidden="1" x14ac:dyDescent="0.25">
      <c r="A17" s="39" t="s">
        <v>232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8">
        <f>SUM(C17:L17)</f>
        <v>0</v>
      </c>
    </row>
    <row r="18" spans="1:13" hidden="1" x14ac:dyDescent="0.25">
      <c r="A18" s="37" t="s">
        <v>227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6">
        <v>0</v>
      </c>
    </row>
    <row r="19" spans="1:13" hidden="1" x14ac:dyDescent="0.25">
      <c r="A19" s="39" t="s">
        <v>233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8">
        <f>SUM(C19:L19)</f>
        <v>0</v>
      </c>
    </row>
    <row r="20" spans="1:13" hidden="1" x14ac:dyDescent="0.25">
      <c r="A20" s="37" t="s">
        <v>227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6">
        <v>0</v>
      </c>
    </row>
    <row r="21" spans="1:13" hidden="1" x14ac:dyDescent="0.25">
      <c r="A21" s="39" t="s">
        <v>234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8">
        <f>SUM(C21:L21)</f>
        <v>0</v>
      </c>
    </row>
    <row r="22" spans="1:13" hidden="1" x14ac:dyDescent="0.25">
      <c r="A22" s="37" t="s">
        <v>227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6">
        <v>0</v>
      </c>
    </row>
    <row r="23" spans="1:13" hidden="1" x14ac:dyDescent="0.25">
      <c r="A23" s="39" t="s">
        <v>235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8">
        <f>SUM(C23:L23)</f>
        <v>0</v>
      </c>
    </row>
    <row r="24" spans="1:13" hidden="1" x14ac:dyDescent="0.25">
      <c r="A24" s="37" t="s">
        <v>227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6">
        <v>0</v>
      </c>
    </row>
    <row r="25" spans="1:13" x14ac:dyDescent="0.25">
      <c r="A25" s="23" t="s">
        <v>236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25">
        <f>SUM(C25:L25)</f>
        <v>0</v>
      </c>
    </row>
    <row r="26" spans="1:13" x14ac:dyDescent="0.25">
      <c r="A26" s="37" t="s">
        <v>227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6">
        <v>0</v>
      </c>
    </row>
    <row r="27" spans="1:13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5"/>
    </row>
    <row r="28" spans="1:13" x14ac:dyDescent="0.25">
      <c r="A28" s="32" t="s">
        <v>237</v>
      </c>
      <c r="B28" s="44">
        <v>2024</v>
      </c>
      <c r="C28" s="44">
        <f>+B28+1</f>
        <v>2025</v>
      </c>
      <c r="D28" s="44">
        <f t="shared" ref="D28:L28" si="1">+C28+1</f>
        <v>2026</v>
      </c>
      <c r="E28" s="44">
        <f t="shared" si="1"/>
        <v>2027</v>
      </c>
      <c r="F28" s="44">
        <f t="shared" si="1"/>
        <v>2028</v>
      </c>
      <c r="G28" s="44">
        <f t="shared" si="1"/>
        <v>2029</v>
      </c>
      <c r="H28" s="44">
        <f t="shared" si="1"/>
        <v>2030</v>
      </c>
      <c r="I28" s="44">
        <f t="shared" si="1"/>
        <v>2031</v>
      </c>
      <c r="J28" s="44">
        <f t="shared" si="1"/>
        <v>2032</v>
      </c>
      <c r="K28" s="44">
        <f t="shared" si="1"/>
        <v>2033</v>
      </c>
      <c r="L28" s="44">
        <f t="shared" si="1"/>
        <v>2034</v>
      </c>
      <c r="M28" s="48" t="s">
        <v>3</v>
      </c>
    </row>
    <row r="29" spans="1:13" x14ac:dyDescent="0.25">
      <c r="A29" s="23" t="s">
        <v>223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25">
        <f>SUM(C29:L29)</f>
        <v>0</v>
      </c>
    </row>
    <row r="30" spans="1:13" x14ac:dyDescent="0.25">
      <c r="A30" s="23" t="s">
        <v>224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25">
        <f>SUM(C30:L30)</f>
        <v>0</v>
      </c>
    </row>
    <row r="31" spans="1:13" x14ac:dyDescent="0.25">
      <c r="A31" s="34" t="s">
        <v>225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3">
        <v>0</v>
      </c>
    </row>
    <row r="32" spans="1:13" x14ac:dyDescent="0.25">
      <c r="A32" s="23" t="s">
        <v>226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25">
        <f>SUM(C32:L32)</f>
        <v>0</v>
      </c>
    </row>
    <row r="33" spans="1:13" x14ac:dyDescent="0.25">
      <c r="A33" s="37" t="s">
        <v>227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6">
        <v>0</v>
      </c>
    </row>
    <row r="34" spans="1:13" x14ac:dyDescent="0.25">
      <c r="A34" s="23" t="s">
        <v>228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25">
        <f>SUM(C34:L34)</f>
        <v>0</v>
      </c>
    </row>
    <row r="35" spans="1:13" x14ac:dyDescent="0.25">
      <c r="A35" s="37" t="s">
        <v>227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6">
        <v>0</v>
      </c>
    </row>
    <row r="36" spans="1:13" hidden="1" x14ac:dyDescent="0.25">
      <c r="A36" s="39" t="s">
        <v>229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8">
        <f>SUM(C36:L36)</f>
        <v>0</v>
      </c>
    </row>
    <row r="37" spans="1:13" hidden="1" x14ac:dyDescent="0.25">
      <c r="A37" s="37" t="s">
        <v>227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6">
        <v>0</v>
      </c>
    </row>
    <row r="38" spans="1:13" hidden="1" x14ac:dyDescent="0.25">
      <c r="A38" s="39" t="s">
        <v>230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8">
        <f>SUM(C38:L38)</f>
        <v>0</v>
      </c>
    </row>
    <row r="39" spans="1:13" hidden="1" x14ac:dyDescent="0.25">
      <c r="A39" s="37" t="s">
        <v>227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6">
        <v>0</v>
      </c>
    </row>
    <row r="40" spans="1:13" hidden="1" x14ac:dyDescent="0.25">
      <c r="A40" s="39" t="s">
        <v>231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8">
        <f>SUM(C40:L40)</f>
        <v>0</v>
      </c>
    </row>
    <row r="41" spans="1:13" hidden="1" x14ac:dyDescent="0.25">
      <c r="A41" s="37" t="s">
        <v>227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6">
        <v>0</v>
      </c>
    </row>
    <row r="42" spans="1:13" hidden="1" x14ac:dyDescent="0.25">
      <c r="A42" s="39" t="s">
        <v>232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8">
        <f>SUM(C42:L42)</f>
        <v>0</v>
      </c>
    </row>
    <row r="43" spans="1:13" hidden="1" x14ac:dyDescent="0.25">
      <c r="A43" s="37" t="s">
        <v>227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6">
        <v>0</v>
      </c>
    </row>
    <row r="44" spans="1:13" hidden="1" x14ac:dyDescent="0.25">
      <c r="A44" s="39" t="s">
        <v>233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8">
        <f>SUM(C44:L44)</f>
        <v>0</v>
      </c>
    </row>
    <row r="45" spans="1:13" hidden="1" x14ac:dyDescent="0.25">
      <c r="A45" s="37" t="s">
        <v>227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6">
        <v>0</v>
      </c>
    </row>
    <row r="46" spans="1:13" hidden="1" x14ac:dyDescent="0.25">
      <c r="A46" s="39" t="s">
        <v>234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8">
        <f>SUM(C46:L46)</f>
        <v>0</v>
      </c>
    </row>
    <row r="47" spans="1:13" hidden="1" x14ac:dyDescent="0.25">
      <c r="A47" s="37" t="s">
        <v>227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6">
        <v>0</v>
      </c>
    </row>
    <row r="48" spans="1:13" hidden="1" x14ac:dyDescent="0.25">
      <c r="A48" s="39" t="s">
        <v>235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8">
        <f>SUM(C48:L48)</f>
        <v>0</v>
      </c>
    </row>
    <row r="49" spans="1:13" hidden="1" x14ac:dyDescent="0.25">
      <c r="A49" s="37" t="s">
        <v>227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6">
        <v>0</v>
      </c>
    </row>
    <row r="50" spans="1:13" x14ac:dyDescent="0.25">
      <c r="A50" s="23" t="s">
        <v>236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25">
        <f>SUM(C50:L50)</f>
        <v>0</v>
      </c>
    </row>
    <row r="51" spans="1:13" x14ac:dyDescent="0.25">
      <c r="A51" s="37" t="s">
        <v>227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6">
        <v>0</v>
      </c>
    </row>
    <row r="52" spans="1:13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5"/>
    </row>
    <row r="53" spans="1:13" x14ac:dyDescent="0.25">
      <c r="A53" s="32" t="s">
        <v>238</v>
      </c>
      <c r="B53" s="44">
        <v>2024</v>
      </c>
      <c r="C53" s="44">
        <f>+B53+1</f>
        <v>2025</v>
      </c>
      <c r="D53" s="44">
        <f t="shared" ref="D53:L53" si="2">+C53+1</f>
        <v>2026</v>
      </c>
      <c r="E53" s="44">
        <f t="shared" si="2"/>
        <v>2027</v>
      </c>
      <c r="F53" s="44">
        <f t="shared" si="2"/>
        <v>2028</v>
      </c>
      <c r="G53" s="44">
        <f t="shared" si="2"/>
        <v>2029</v>
      </c>
      <c r="H53" s="44">
        <f t="shared" si="2"/>
        <v>2030</v>
      </c>
      <c r="I53" s="44">
        <f t="shared" si="2"/>
        <v>2031</v>
      </c>
      <c r="J53" s="44">
        <f t="shared" si="2"/>
        <v>2032</v>
      </c>
      <c r="K53" s="44">
        <f t="shared" si="2"/>
        <v>2033</v>
      </c>
      <c r="L53" s="44">
        <f t="shared" si="2"/>
        <v>2034</v>
      </c>
      <c r="M53" s="48" t="s">
        <v>3</v>
      </c>
    </row>
    <row r="54" spans="1:13" x14ac:dyDescent="0.25">
      <c r="A54" s="23" t="s">
        <v>224</v>
      </c>
      <c r="B54" s="24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25">
        <f>SUM(C54:L54)</f>
        <v>0</v>
      </c>
    </row>
    <row r="55" spans="1:13" x14ac:dyDescent="0.25">
      <c r="A55" s="23" t="s">
        <v>226</v>
      </c>
      <c r="B55" s="24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25">
        <f>SUM(C55:L55)</f>
        <v>0</v>
      </c>
    </row>
    <row r="56" spans="1:13" x14ac:dyDescent="0.25">
      <c r="A56" s="37" t="s">
        <v>227</v>
      </c>
      <c r="B56" s="40"/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6">
        <v>0</v>
      </c>
    </row>
    <row r="57" spans="1:13" x14ac:dyDescent="0.25">
      <c r="A57" s="23" t="s">
        <v>228</v>
      </c>
      <c r="B57" s="24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25">
        <f>SUM(C57:L57)</f>
        <v>0</v>
      </c>
    </row>
    <row r="58" spans="1:13" x14ac:dyDescent="0.25">
      <c r="A58" s="37" t="s">
        <v>227</v>
      </c>
      <c r="B58" s="40"/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6">
        <v>0</v>
      </c>
    </row>
    <row r="59" spans="1:13" hidden="1" x14ac:dyDescent="0.25">
      <c r="A59" s="39" t="s">
        <v>229</v>
      </c>
      <c r="B59" s="41"/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8">
        <f>SUM(C59:L59)</f>
        <v>0</v>
      </c>
    </row>
    <row r="60" spans="1:13" hidden="1" x14ac:dyDescent="0.25">
      <c r="A60" s="37" t="s">
        <v>227</v>
      </c>
      <c r="B60" s="40"/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6">
        <v>0</v>
      </c>
    </row>
    <row r="61" spans="1:13" hidden="1" x14ac:dyDescent="0.25">
      <c r="A61" s="39" t="s">
        <v>230</v>
      </c>
      <c r="B61" s="41"/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8">
        <f>SUM(C61:L61)</f>
        <v>0</v>
      </c>
    </row>
    <row r="62" spans="1:13" hidden="1" x14ac:dyDescent="0.25">
      <c r="A62" s="37" t="s">
        <v>227</v>
      </c>
      <c r="B62" s="40"/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6">
        <v>0</v>
      </c>
    </row>
    <row r="63" spans="1:13" hidden="1" x14ac:dyDescent="0.25">
      <c r="A63" s="39" t="s">
        <v>231</v>
      </c>
      <c r="B63" s="41"/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8">
        <f>SUM(C63:L63)</f>
        <v>0</v>
      </c>
    </row>
    <row r="64" spans="1:13" hidden="1" x14ac:dyDescent="0.25">
      <c r="A64" s="37" t="s">
        <v>227</v>
      </c>
      <c r="B64" s="40"/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6">
        <v>0</v>
      </c>
    </row>
    <row r="65" spans="1:13" hidden="1" x14ac:dyDescent="0.25">
      <c r="A65" s="39" t="s">
        <v>232</v>
      </c>
      <c r="B65" s="41"/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8">
        <f>SUM(C65:L65)</f>
        <v>0</v>
      </c>
    </row>
    <row r="66" spans="1:13" hidden="1" x14ac:dyDescent="0.25">
      <c r="A66" s="37" t="s">
        <v>227</v>
      </c>
      <c r="B66" s="40"/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6">
        <v>0</v>
      </c>
    </row>
    <row r="67" spans="1:13" hidden="1" x14ac:dyDescent="0.25">
      <c r="A67" s="39" t="s">
        <v>233</v>
      </c>
      <c r="B67" s="41"/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8">
        <f>SUM(C67:L67)</f>
        <v>0</v>
      </c>
    </row>
    <row r="68" spans="1:13" hidden="1" x14ac:dyDescent="0.25">
      <c r="A68" s="37" t="s">
        <v>227</v>
      </c>
      <c r="B68" s="40"/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6">
        <v>0</v>
      </c>
    </row>
    <row r="69" spans="1:13" hidden="1" x14ac:dyDescent="0.25">
      <c r="A69" s="39" t="s">
        <v>234</v>
      </c>
      <c r="B69" s="41"/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8">
        <f>SUM(C69:L69)</f>
        <v>0</v>
      </c>
    </row>
    <row r="70" spans="1:13" hidden="1" x14ac:dyDescent="0.25">
      <c r="A70" s="37" t="s">
        <v>227</v>
      </c>
      <c r="B70" s="40"/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6">
        <v>0</v>
      </c>
    </row>
    <row r="71" spans="1:13" hidden="1" x14ac:dyDescent="0.25">
      <c r="A71" s="39" t="s">
        <v>235</v>
      </c>
      <c r="B71" s="41"/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8">
        <f>SUM(C71:L71)</f>
        <v>0</v>
      </c>
    </row>
    <row r="72" spans="1:13" hidden="1" x14ac:dyDescent="0.25">
      <c r="A72" s="37" t="s">
        <v>227</v>
      </c>
      <c r="B72" s="40"/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6">
        <v>0</v>
      </c>
    </row>
    <row r="73" spans="1:13" x14ac:dyDescent="0.25">
      <c r="A73" s="23" t="s">
        <v>236</v>
      </c>
      <c r="B73" s="24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25">
        <f>SUM(C73:L73)</f>
        <v>0</v>
      </c>
    </row>
    <row r="74" spans="1:13" x14ac:dyDescent="0.25">
      <c r="A74" s="37" t="s">
        <v>227</v>
      </c>
      <c r="B74" s="40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6">
        <v>0</v>
      </c>
    </row>
    <row r="75" spans="1:13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5"/>
    </row>
    <row r="76" spans="1:13" x14ac:dyDescent="0.25">
      <c r="A76" s="32" t="s">
        <v>239</v>
      </c>
      <c r="B76" s="44">
        <v>2024</v>
      </c>
      <c r="C76" s="44">
        <f>+B76+1</f>
        <v>2025</v>
      </c>
      <c r="D76" s="44">
        <f t="shared" ref="D76:L76" si="3">+C76+1</f>
        <v>2026</v>
      </c>
      <c r="E76" s="44">
        <f t="shared" si="3"/>
        <v>2027</v>
      </c>
      <c r="F76" s="44">
        <f t="shared" si="3"/>
        <v>2028</v>
      </c>
      <c r="G76" s="44">
        <f t="shared" si="3"/>
        <v>2029</v>
      </c>
      <c r="H76" s="44">
        <f t="shared" si="3"/>
        <v>2030</v>
      </c>
      <c r="I76" s="44">
        <f t="shared" si="3"/>
        <v>2031</v>
      </c>
      <c r="J76" s="44">
        <f t="shared" si="3"/>
        <v>2032</v>
      </c>
      <c r="K76" s="44">
        <f t="shared" si="3"/>
        <v>2033</v>
      </c>
      <c r="L76" s="44">
        <f t="shared" si="3"/>
        <v>2034</v>
      </c>
      <c r="M76" s="48" t="s">
        <v>3</v>
      </c>
    </row>
    <row r="77" spans="1:13" x14ac:dyDescent="0.25">
      <c r="A77" s="23" t="s">
        <v>224</v>
      </c>
      <c r="B77" s="23">
        <f>+B5+B30+B54</f>
        <v>0</v>
      </c>
      <c r="C77" s="23">
        <f t="shared" ref="C77:L77" si="4">+C5+C30+C54</f>
        <v>0</v>
      </c>
      <c r="D77" s="23">
        <f t="shared" si="4"/>
        <v>0</v>
      </c>
      <c r="E77" s="23">
        <f t="shared" si="4"/>
        <v>0</v>
      </c>
      <c r="F77" s="23">
        <f t="shared" si="4"/>
        <v>0</v>
      </c>
      <c r="G77" s="23">
        <f t="shared" si="4"/>
        <v>0</v>
      </c>
      <c r="H77" s="23">
        <f t="shared" si="4"/>
        <v>0</v>
      </c>
      <c r="I77" s="23">
        <f t="shared" si="4"/>
        <v>0</v>
      </c>
      <c r="J77" s="23">
        <f t="shared" si="4"/>
        <v>0</v>
      </c>
      <c r="K77" s="23">
        <f t="shared" si="4"/>
        <v>0</v>
      </c>
      <c r="L77" s="23">
        <f t="shared" si="4"/>
        <v>0</v>
      </c>
      <c r="M77" s="25">
        <f>SUM(C77:L77)</f>
        <v>0</v>
      </c>
    </row>
    <row r="78" spans="1:13" x14ac:dyDescent="0.25">
      <c r="A78" s="23" t="s">
        <v>226</v>
      </c>
      <c r="B78" s="23">
        <f>+B7+B32+B55</f>
        <v>0</v>
      </c>
      <c r="C78" s="23">
        <f t="shared" ref="C78:L78" si="5">+C7+C32+C55</f>
        <v>0</v>
      </c>
      <c r="D78" s="23">
        <f t="shared" si="5"/>
        <v>0</v>
      </c>
      <c r="E78" s="23">
        <f t="shared" si="5"/>
        <v>0</v>
      </c>
      <c r="F78" s="23">
        <f t="shared" si="5"/>
        <v>0</v>
      </c>
      <c r="G78" s="23">
        <f t="shared" si="5"/>
        <v>0</v>
      </c>
      <c r="H78" s="23">
        <f t="shared" si="5"/>
        <v>0</v>
      </c>
      <c r="I78" s="23">
        <f t="shared" si="5"/>
        <v>0</v>
      </c>
      <c r="J78" s="23">
        <f t="shared" si="5"/>
        <v>0</v>
      </c>
      <c r="K78" s="23">
        <f t="shared" si="5"/>
        <v>0</v>
      </c>
      <c r="L78" s="23">
        <f t="shared" si="5"/>
        <v>0</v>
      </c>
      <c r="M78" s="25">
        <f>SUM(C78:L78)</f>
        <v>0</v>
      </c>
    </row>
    <row r="79" spans="1:13" x14ac:dyDescent="0.25">
      <c r="A79" s="37" t="s">
        <v>227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6">
        <v>0</v>
      </c>
    </row>
    <row r="80" spans="1:13" x14ac:dyDescent="0.25">
      <c r="A80" s="23" t="s">
        <v>228</v>
      </c>
      <c r="B80" s="23">
        <f>+B9+B34+B57</f>
        <v>0</v>
      </c>
      <c r="C80" s="23">
        <f t="shared" ref="C80:L80" si="6">+C9+C34+C57</f>
        <v>0</v>
      </c>
      <c r="D80" s="23">
        <f t="shared" si="6"/>
        <v>0</v>
      </c>
      <c r="E80" s="23">
        <f t="shared" si="6"/>
        <v>0</v>
      </c>
      <c r="F80" s="23">
        <f t="shared" si="6"/>
        <v>0</v>
      </c>
      <c r="G80" s="23">
        <f t="shared" si="6"/>
        <v>0</v>
      </c>
      <c r="H80" s="23">
        <f t="shared" si="6"/>
        <v>0</v>
      </c>
      <c r="I80" s="23">
        <f t="shared" si="6"/>
        <v>0</v>
      </c>
      <c r="J80" s="23">
        <f t="shared" si="6"/>
        <v>0</v>
      </c>
      <c r="K80" s="23">
        <f t="shared" si="6"/>
        <v>0</v>
      </c>
      <c r="L80" s="23">
        <f t="shared" si="6"/>
        <v>0</v>
      </c>
      <c r="M80" s="25">
        <f>SUM(C80:L80)</f>
        <v>0</v>
      </c>
    </row>
    <row r="81" spans="1:13" x14ac:dyDescent="0.25">
      <c r="A81" s="37" t="s">
        <v>227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6">
        <v>0</v>
      </c>
    </row>
    <row r="82" spans="1:13" hidden="1" x14ac:dyDescent="0.25">
      <c r="A82" s="39" t="s">
        <v>229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8">
        <f>SUM(C82:L82)</f>
        <v>0</v>
      </c>
    </row>
    <row r="83" spans="1:13" hidden="1" x14ac:dyDescent="0.25">
      <c r="A83" s="37" t="s">
        <v>227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6">
        <v>0</v>
      </c>
    </row>
    <row r="84" spans="1:13" hidden="1" x14ac:dyDescent="0.25">
      <c r="A84" s="39" t="s">
        <v>230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8">
        <f>SUM(C84:L84)</f>
        <v>0</v>
      </c>
    </row>
    <row r="85" spans="1:13" hidden="1" x14ac:dyDescent="0.25">
      <c r="A85" s="37" t="s">
        <v>227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6">
        <v>0</v>
      </c>
    </row>
    <row r="86" spans="1:13" hidden="1" x14ac:dyDescent="0.25">
      <c r="A86" s="39" t="s">
        <v>231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8">
        <f>SUM(C86:L86)</f>
        <v>0</v>
      </c>
    </row>
    <row r="87" spans="1:13" hidden="1" x14ac:dyDescent="0.25">
      <c r="A87" s="37" t="s">
        <v>227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6">
        <v>0</v>
      </c>
    </row>
    <row r="88" spans="1:13" hidden="1" x14ac:dyDescent="0.25">
      <c r="A88" s="39" t="s">
        <v>232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8">
        <f>SUM(C88:L88)</f>
        <v>0</v>
      </c>
    </row>
    <row r="89" spans="1:13" hidden="1" x14ac:dyDescent="0.25">
      <c r="A89" s="37" t="s">
        <v>227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6">
        <v>0</v>
      </c>
    </row>
    <row r="90" spans="1:13" hidden="1" x14ac:dyDescent="0.25">
      <c r="A90" s="39" t="s">
        <v>233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8">
        <f>SUM(C90:L90)</f>
        <v>0</v>
      </c>
    </row>
    <row r="91" spans="1:13" hidden="1" x14ac:dyDescent="0.25">
      <c r="A91" s="37" t="s">
        <v>227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6">
        <v>0</v>
      </c>
    </row>
    <row r="92" spans="1:13" hidden="1" x14ac:dyDescent="0.25">
      <c r="A92" s="39" t="s">
        <v>234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8">
        <f>SUM(C92:L92)</f>
        <v>0</v>
      </c>
    </row>
    <row r="93" spans="1:13" hidden="1" x14ac:dyDescent="0.25">
      <c r="A93" s="37" t="s">
        <v>227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6">
        <v>0</v>
      </c>
    </row>
    <row r="94" spans="1:13" hidden="1" x14ac:dyDescent="0.25">
      <c r="A94" s="39" t="s">
        <v>235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8">
        <f>SUM(C94:L94)</f>
        <v>0</v>
      </c>
    </row>
    <row r="95" spans="1:13" hidden="1" x14ac:dyDescent="0.25">
      <c r="A95" s="37" t="s">
        <v>227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6">
        <v>0</v>
      </c>
    </row>
    <row r="96" spans="1:13" x14ac:dyDescent="0.25">
      <c r="A96" s="23" t="s">
        <v>236</v>
      </c>
      <c r="B96" s="23">
        <f>+B25+B50+B73</f>
        <v>0</v>
      </c>
      <c r="C96" s="23">
        <f t="shared" ref="C96:L96" si="7">+C25+C50+C73</f>
        <v>0</v>
      </c>
      <c r="D96" s="23">
        <f t="shared" si="7"/>
        <v>0</v>
      </c>
      <c r="E96" s="23">
        <f t="shared" si="7"/>
        <v>0</v>
      </c>
      <c r="F96" s="23">
        <f t="shared" si="7"/>
        <v>0</v>
      </c>
      <c r="G96" s="23">
        <f t="shared" si="7"/>
        <v>0</v>
      </c>
      <c r="H96" s="23">
        <f t="shared" si="7"/>
        <v>0</v>
      </c>
      <c r="I96" s="23">
        <f t="shared" si="7"/>
        <v>0</v>
      </c>
      <c r="J96" s="23">
        <f t="shared" si="7"/>
        <v>0</v>
      </c>
      <c r="K96" s="23">
        <f t="shared" si="7"/>
        <v>0</v>
      </c>
      <c r="L96" s="23">
        <f t="shared" si="7"/>
        <v>0</v>
      </c>
      <c r="M96" s="25">
        <f>SUM(C96:L96)</f>
        <v>0</v>
      </c>
    </row>
    <row r="97" spans="1:13" x14ac:dyDescent="0.25">
      <c r="A97" s="37" t="s">
        <v>227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6">
        <v>0</v>
      </c>
    </row>
    <row r="98" spans="1:13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5"/>
    </row>
    <row r="99" spans="1:13" x14ac:dyDescent="0.25">
      <c r="A99" s="32" t="s">
        <v>180</v>
      </c>
      <c r="B99" s="44">
        <v>2024</v>
      </c>
      <c r="C99" s="44">
        <f>+B99+1</f>
        <v>2025</v>
      </c>
      <c r="D99" s="44">
        <f t="shared" ref="D99:L99" si="8">+C99+1</f>
        <v>2026</v>
      </c>
      <c r="E99" s="44">
        <f t="shared" si="8"/>
        <v>2027</v>
      </c>
      <c r="F99" s="44">
        <f t="shared" si="8"/>
        <v>2028</v>
      </c>
      <c r="G99" s="44">
        <f t="shared" si="8"/>
        <v>2029</v>
      </c>
      <c r="H99" s="44">
        <f t="shared" si="8"/>
        <v>2030</v>
      </c>
      <c r="I99" s="44">
        <f t="shared" si="8"/>
        <v>2031</v>
      </c>
      <c r="J99" s="44">
        <f t="shared" si="8"/>
        <v>2032</v>
      </c>
      <c r="K99" s="44">
        <f t="shared" si="8"/>
        <v>2033</v>
      </c>
      <c r="L99" s="44">
        <f t="shared" si="8"/>
        <v>2034</v>
      </c>
      <c r="M99" s="48" t="s">
        <v>3</v>
      </c>
    </row>
    <row r="100" spans="1:13" x14ac:dyDescent="0.25">
      <c r="A100" s="23" t="s">
        <v>223</v>
      </c>
      <c r="B100" s="24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25">
        <f>SUM(C100:L100)</f>
        <v>0</v>
      </c>
    </row>
    <row r="101" spans="1:13" x14ac:dyDescent="0.25">
      <c r="A101" s="23" t="s">
        <v>224</v>
      </c>
      <c r="B101" s="24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25">
        <f>SUM(C101:L101)</f>
        <v>0</v>
      </c>
    </row>
    <row r="102" spans="1:13" x14ac:dyDescent="0.25">
      <c r="A102" s="34" t="s">
        <v>225</v>
      </c>
      <c r="B102" s="35"/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3">
        <v>0</v>
      </c>
    </row>
    <row r="103" spans="1:13" x14ac:dyDescent="0.25">
      <c r="A103" s="23" t="s">
        <v>226</v>
      </c>
      <c r="B103" s="24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25">
        <f>SUM(C103:L103)</f>
        <v>0</v>
      </c>
    </row>
    <row r="104" spans="1:13" x14ac:dyDescent="0.25">
      <c r="A104" s="37" t="s">
        <v>227</v>
      </c>
      <c r="B104" s="40"/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6">
        <v>0</v>
      </c>
    </row>
    <row r="105" spans="1:13" x14ac:dyDescent="0.25">
      <c r="A105" s="23" t="s">
        <v>228</v>
      </c>
      <c r="B105" s="24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25">
        <f>SUM(C105:L105)</f>
        <v>0</v>
      </c>
    </row>
    <row r="106" spans="1:13" x14ac:dyDescent="0.25">
      <c r="A106" s="37" t="s">
        <v>227</v>
      </c>
      <c r="B106" s="40"/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6">
        <v>0</v>
      </c>
    </row>
    <row r="107" spans="1:13" hidden="1" x14ac:dyDescent="0.25">
      <c r="A107" s="39" t="s">
        <v>229</v>
      </c>
      <c r="B107" s="41"/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8">
        <f>SUM(C107:L107)</f>
        <v>0</v>
      </c>
    </row>
    <row r="108" spans="1:13" hidden="1" x14ac:dyDescent="0.25">
      <c r="A108" s="37" t="s">
        <v>227</v>
      </c>
      <c r="B108" s="40"/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6">
        <v>0</v>
      </c>
    </row>
    <row r="109" spans="1:13" hidden="1" x14ac:dyDescent="0.25">
      <c r="A109" s="39" t="s">
        <v>230</v>
      </c>
      <c r="B109" s="41"/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8">
        <f>SUM(C109:L109)</f>
        <v>0</v>
      </c>
    </row>
    <row r="110" spans="1:13" hidden="1" x14ac:dyDescent="0.25">
      <c r="A110" s="37" t="s">
        <v>227</v>
      </c>
      <c r="B110" s="40"/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6">
        <v>0</v>
      </c>
    </row>
    <row r="111" spans="1:13" hidden="1" x14ac:dyDescent="0.25">
      <c r="A111" s="39" t="s">
        <v>231</v>
      </c>
      <c r="B111" s="41"/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8">
        <f>SUM(C111:L111)</f>
        <v>0</v>
      </c>
    </row>
    <row r="112" spans="1:13" hidden="1" x14ac:dyDescent="0.25">
      <c r="A112" s="37" t="s">
        <v>227</v>
      </c>
      <c r="B112" s="40"/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6">
        <v>0</v>
      </c>
    </row>
    <row r="113" spans="1:13" hidden="1" x14ac:dyDescent="0.25">
      <c r="A113" s="39" t="s">
        <v>232</v>
      </c>
      <c r="B113" s="41"/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8">
        <f>SUM(C113:L113)</f>
        <v>0</v>
      </c>
    </row>
    <row r="114" spans="1:13" hidden="1" x14ac:dyDescent="0.25">
      <c r="A114" s="37" t="s">
        <v>227</v>
      </c>
      <c r="B114" s="40"/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6">
        <v>0</v>
      </c>
    </row>
    <row r="115" spans="1:13" hidden="1" x14ac:dyDescent="0.25">
      <c r="A115" s="39" t="s">
        <v>233</v>
      </c>
      <c r="B115" s="41"/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8">
        <f>SUM(C115:L115)</f>
        <v>0</v>
      </c>
    </row>
    <row r="116" spans="1:13" hidden="1" x14ac:dyDescent="0.25">
      <c r="A116" s="37" t="s">
        <v>227</v>
      </c>
      <c r="B116" s="40"/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6">
        <v>0</v>
      </c>
    </row>
    <row r="117" spans="1:13" hidden="1" x14ac:dyDescent="0.25">
      <c r="A117" s="39" t="s">
        <v>234</v>
      </c>
      <c r="B117" s="41"/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8">
        <f>SUM(C117:L117)</f>
        <v>0</v>
      </c>
    </row>
    <row r="118" spans="1:13" hidden="1" x14ac:dyDescent="0.25">
      <c r="A118" s="37" t="s">
        <v>227</v>
      </c>
      <c r="B118" s="40"/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6">
        <v>0</v>
      </c>
    </row>
    <row r="119" spans="1:13" hidden="1" x14ac:dyDescent="0.25">
      <c r="A119" s="39" t="s">
        <v>235</v>
      </c>
      <c r="B119" s="41"/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8">
        <f>SUM(C119:L119)</f>
        <v>0</v>
      </c>
    </row>
    <row r="120" spans="1:13" hidden="1" x14ac:dyDescent="0.25">
      <c r="A120" s="37" t="s">
        <v>227</v>
      </c>
      <c r="B120" s="40"/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6">
        <v>0</v>
      </c>
    </row>
    <row r="121" spans="1:13" x14ac:dyDescent="0.25">
      <c r="A121" s="23" t="s">
        <v>236</v>
      </c>
      <c r="B121" s="24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25">
        <f>SUM(C121:L121)</f>
        <v>0</v>
      </c>
    </row>
    <row r="122" spans="1:13" x14ac:dyDescent="0.25">
      <c r="A122" s="37" t="s">
        <v>227</v>
      </c>
      <c r="B122" s="40"/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6">
        <v>0</v>
      </c>
    </row>
    <row r="123" spans="1:13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5"/>
    </row>
    <row r="124" spans="1:13" x14ac:dyDescent="0.25">
      <c r="A124" s="32" t="s">
        <v>240</v>
      </c>
      <c r="B124" s="44">
        <v>2024</v>
      </c>
      <c r="C124" s="44">
        <f>+B124+1</f>
        <v>2025</v>
      </c>
      <c r="D124" s="44">
        <f t="shared" ref="D124:L124" si="9">+C124+1</f>
        <v>2026</v>
      </c>
      <c r="E124" s="44">
        <f t="shared" si="9"/>
        <v>2027</v>
      </c>
      <c r="F124" s="44">
        <f t="shared" si="9"/>
        <v>2028</v>
      </c>
      <c r="G124" s="44">
        <f t="shared" si="9"/>
        <v>2029</v>
      </c>
      <c r="H124" s="44">
        <f t="shared" si="9"/>
        <v>2030</v>
      </c>
      <c r="I124" s="44">
        <f t="shared" si="9"/>
        <v>2031</v>
      </c>
      <c r="J124" s="44">
        <f t="shared" si="9"/>
        <v>2032</v>
      </c>
      <c r="K124" s="44">
        <f t="shared" si="9"/>
        <v>2033</v>
      </c>
      <c r="L124" s="44">
        <f t="shared" si="9"/>
        <v>2034</v>
      </c>
      <c r="M124" s="32" t="s">
        <v>3</v>
      </c>
    </row>
    <row r="125" spans="1:13" x14ac:dyDescent="0.25">
      <c r="A125" s="23" t="s">
        <v>224</v>
      </c>
      <c r="B125" s="23">
        <f t="shared" ref="B125:L125" si="10">+B77+B101</f>
        <v>0</v>
      </c>
      <c r="C125" s="23">
        <f t="shared" si="10"/>
        <v>0</v>
      </c>
      <c r="D125" s="23">
        <f t="shared" si="10"/>
        <v>0</v>
      </c>
      <c r="E125" s="23">
        <f t="shared" si="10"/>
        <v>0</v>
      </c>
      <c r="F125" s="23">
        <f t="shared" si="10"/>
        <v>0</v>
      </c>
      <c r="G125" s="23">
        <f t="shared" si="10"/>
        <v>0</v>
      </c>
      <c r="H125" s="23">
        <f t="shared" si="10"/>
        <v>0</v>
      </c>
      <c r="I125" s="23">
        <f t="shared" si="10"/>
        <v>0</v>
      </c>
      <c r="J125" s="23">
        <f t="shared" si="10"/>
        <v>0</v>
      </c>
      <c r="K125" s="23">
        <f t="shared" si="10"/>
        <v>0</v>
      </c>
      <c r="L125" s="23">
        <f t="shared" si="10"/>
        <v>0</v>
      </c>
      <c r="M125" s="25">
        <f>SUM(C125:L125)</f>
        <v>0</v>
      </c>
    </row>
    <row r="126" spans="1:13" x14ac:dyDescent="0.25">
      <c r="A126" s="23" t="s">
        <v>226</v>
      </c>
      <c r="B126" s="23">
        <f>+B78+B103</f>
        <v>0</v>
      </c>
      <c r="C126" s="23">
        <f t="shared" ref="C126:L126" si="11">+C78+C103</f>
        <v>0</v>
      </c>
      <c r="D126" s="23">
        <f t="shared" si="11"/>
        <v>0</v>
      </c>
      <c r="E126" s="23">
        <f t="shared" si="11"/>
        <v>0</v>
      </c>
      <c r="F126" s="23">
        <f t="shared" si="11"/>
        <v>0</v>
      </c>
      <c r="G126" s="23">
        <f t="shared" si="11"/>
        <v>0</v>
      </c>
      <c r="H126" s="23">
        <f t="shared" si="11"/>
        <v>0</v>
      </c>
      <c r="I126" s="23">
        <f t="shared" si="11"/>
        <v>0</v>
      </c>
      <c r="J126" s="23">
        <f t="shared" si="11"/>
        <v>0</v>
      </c>
      <c r="K126" s="23">
        <f t="shared" si="11"/>
        <v>0</v>
      </c>
      <c r="L126" s="23">
        <f t="shared" si="11"/>
        <v>0</v>
      </c>
      <c r="M126" s="25">
        <f>SUM(C126:L126)</f>
        <v>0</v>
      </c>
    </row>
    <row r="127" spans="1:13" x14ac:dyDescent="0.25">
      <c r="A127" s="37" t="s">
        <v>227</v>
      </c>
      <c r="B127" s="37">
        <v>0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6">
        <v>0</v>
      </c>
    </row>
    <row r="128" spans="1:13" x14ac:dyDescent="0.25">
      <c r="A128" s="23" t="s">
        <v>228</v>
      </c>
      <c r="B128" s="23">
        <f>+B80+B105</f>
        <v>0</v>
      </c>
      <c r="C128" s="23">
        <f t="shared" ref="C128:L128" si="12">+C80+C105</f>
        <v>0</v>
      </c>
      <c r="D128" s="23">
        <f t="shared" si="12"/>
        <v>0</v>
      </c>
      <c r="E128" s="23">
        <f t="shared" si="12"/>
        <v>0</v>
      </c>
      <c r="F128" s="23">
        <f t="shared" si="12"/>
        <v>0</v>
      </c>
      <c r="G128" s="23">
        <f t="shared" si="12"/>
        <v>0</v>
      </c>
      <c r="H128" s="23">
        <f t="shared" si="12"/>
        <v>0</v>
      </c>
      <c r="I128" s="23">
        <f t="shared" si="12"/>
        <v>0</v>
      </c>
      <c r="J128" s="23">
        <f t="shared" si="12"/>
        <v>0</v>
      </c>
      <c r="K128" s="23">
        <f t="shared" si="12"/>
        <v>0</v>
      </c>
      <c r="L128" s="23">
        <f t="shared" si="12"/>
        <v>0</v>
      </c>
      <c r="M128" s="25">
        <f>SUM(C128:L128)</f>
        <v>0</v>
      </c>
    </row>
    <row r="129" spans="1:13" x14ac:dyDescent="0.25">
      <c r="A129" s="37" t="s">
        <v>227</v>
      </c>
      <c r="B129" s="37">
        <v>0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6">
        <v>0</v>
      </c>
    </row>
    <row r="130" spans="1:13" hidden="1" x14ac:dyDescent="0.25">
      <c r="A130" s="39" t="s">
        <v>229</v>
      </c>
      <c r="B130" s="39">
        <v>0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8">
        <f>SUM(C130:L130)</f>
        <v>0</v>
      </c>
    </row>
    <row r="131" spans="1:13" hidden="1" x14ac:dyDescent="0.25">
      <c r="A131" s="37" t="s">
        <v>227</v>
      </c>
      <c r="B131" s="37">
        <v>0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6">
        <v>0</v>
      </c>
    </row>
    <row r="132" spans="1:13" hidden="1" x14ac:dyDescent="0.25">
      <c r="A132" s="39" t="s">
        <v>230</v>
      </c>
      <c r="B132" s="39">
        <v>0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8">
        <f>SUM(C132:L132)</f>
        <v>0</v>
      </c>
    </row>
    <row r="133" spans="1:13" hidden="1" x14ac:dyDescent="0.25">
      <c r="A133" s="37" t="s">
        <v>227</v>
      </c>
      <c r="B133" s="37">
        <v>0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6">
        <v>0</v>
      </c>
    </row>
    <row r="134" spans="1:13" hidden="1" x14ac:dyDescent="0.25">
      <c r="A134" s="39" t="s">
        <v>231</v>
      </c>
      <c r="B134" s="39">
        <v>0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8">
        <f>SUM(C134:L134)</f>
        <v>0</v>
      </c>
    </row>
    <row r="135" spans="1:13" hidden="1" x14ac:dyDescent="0.25">
      <c r="A135" s="37" t="s">
        <v>227</v>
      </c>
      <c r="B135" s="37">
        <v>0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6">
        <v>0</v>
      </c>
    </row>
    <row r="136" spans="1:13" hidden="1" x14ac:dyDescent="0.25">
      <c r="A136" s="39" t="s">
        <v>232</v>
      </c>
      <c r="B136" s="39">
        <v>0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8">
        <f>SUM(C136:L136)</f>
        <v>0</v>
      </c>
    </row>
    <row r="137" spans="1:13" hidden="1" x14ac:dyDescent="0.25">
      <c r="A137" s="37" t="s">
        <v>227</v>
      </c>
      <c r="B137" s="37">
        <v>0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6">
        <v>0</v>
      </c>
    </row>
    <row r="138" spans="1:13" hidden="1" x14ac:dyDescent="0.25">
      <c r="A138" s="39" t="s">
        <v>233</v>
      </c>
      <c r="B138" s="39">
        <v>0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8">
        <f>SUM(C138:L138)</f>
        <v>0</v>
      </c>
    </row>
    <row r="139" spans="1:13" hidden="1" x14ac:dyDescent="0.25">
      <c r="A139" s="37" t="s">
        <v>227</v>
      </c>
      <c r="B139" s="37">
        <v>0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6">
        <v>0</v>
      </c>
    </row>
    <row r="140" spans="1:13" hidden="1" x14ac:dyDescent="0.25">
      <c r="A140" s="39" t="s">
        <v>234</v>
      </c>
      <c r="B140" s="39">
        <v>0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8">
        <f>SUM(C140:L140)</f>
        <v>0</v>
      </c>
    </row>
    <row r="141" spans="1:13" hidden="1" x14ac:dyDescent="0.25">
      <c r="A141" s="37" t="s">
        <v>227</v>
      </c>
      <c r="B141" s="37">
        <v>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6">
        <v>0</v>
      </c>
    </row>
    <row r="142" spans="1:13" hidden="1" x14ac:dyDescent="0.25">
      <c r="A142" s="39" t="s">
        <v>235</v>
      </c>
      <c r="B142" s="39">
        <v>0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8">
        <f>SUM(C142:L142)</f>
        <v>0</v>
      </c>
    </row>
    <row r="143" spans="1:13" hidden="1" x14ac:dyDescent="0.25">
      <c r="A143" s="37" t="s">
        <v>227</v>
      </c>
      <c r="B143" s="37">
        <v>0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6">
        <v>0</v>
      </c>
    </row>
    <row r="144" spans="1:13" x14ac:dyDescent="0.25">
      <c r="A144" s="23" t="s">
        <v>236</v>
      </c>
      <c r="B144" s="23">
        <f>+B96+B121</f>
        <v>0</v>
      </c>
      <c r="C144" s="23">
        <f t="shared" ref="C144:L144" si="13">+C96+C121</f>
        <v>0</v>
      </c>
      <c r="D144" s="23">
        <f t="shared" si="13"/>
        <v>0</v>
      </c>
      <c r="E144" s="23">
        <f t="shared" si="13"/>
        <v>0</v>
      </c>
      <c r="F144" s="23">
        <f t="shared" si="13"/>
        <v>0</v>
      </c>
      <c r="G144" s="23">
        <f t="shared" si="13"/>
        <v>0</v>
      </c>
      <c r="H144" s="23">
        <f t="shared" si="13"/>
        <v>0</v>
      </c>
      <c r="I144" s="23">
        <f t="shared" si="13"/>
        <v>0</v>
      </c>
      <c r="J144" s="23">
        <f t="shared" si="13"/>
        <v>0</v>
      </c>
      <c r="K144" s="23">
        <f t="shared" si="13"/>
        <v>0</v>
      </c>
      <c r="L144" s="23">
        <f t="shared" si="13"/>
        <v>0</v>
      </c>
      <c r="M144" s="25">
        <f>SUM(C144:L144)</f>
        <v>0</v>
      </c>
    </row>
    <row r="145" spans="1:13" x14ac:dyDescent="0.25">
      <c r="A145" s="37" t="s">
        <v>227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6">
        <v>0</v>
      </c>
    </row>
    <row r="146" spans="1:13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5"/>
    </row>
    <row r="147" spans="1:13" x14ac:dyDescent="0.25">
      <c r="A147" s="32" t="s">
        <v>241</v>
      </c>
      <c r="B147" s="44">
        <v>2024</v>
      </c>
      <c r="C147" s="44">
        <f>+B147+1</f>
        <v>2025</v>
      </c>
      <c r="D147" s="44">
        <f t="shared" ref="D147:L147" si="14">+C147+1</f>
        <v>2026</v>
      </c>
      <c r="E147" s="44">
        <f t="shared" si="14"/>
        <v>2027</v>
      </c>
      <c r="F147" s="44">
        <f t="shared" si="14"/>
        <v>2028</v>
      </c>
      <c r="G147" s="44">
        <f t="shared" si="14"/>
        <v>2029</v>
      </c>
      <c r="H147" s="44">
        <f t="shared" si="14"/>
        <v>2030</v>
      </c>
      <c r="I147" s="44">
        <f t="shared" si="14"/>
        <v>2031</v>
      </c>
      <c r="J147" s="44">
        <f t="shared" si="14"/>
        <v>2032</v>
      </c>
      <c r="K147" s="44">
        <f t="shared" si="14"/>
        <v>2033</v>
      </c>
      <c r="L147" s="44">
        <f t="shared" si="14"/>
        <v>2034</v>
      </c>
      <c r="M147" s="48" t="s">
        <v>3</v>
      </c>
    </row>
    <row r="148" spans="1:13" x14ac:dyDescent="0.25">
      <c r="A148" s="23" t="s">
        <v>223</v>
      </c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25">
        <f>SUM(C148:L148)</f>
        <v>0</v>
      </c>
    </row>
    <row r="149" spans="1:13" x14ac:dyDescent="0.25">
      <c r="A149" s="23" t="s">
        <v>224</v>
      </c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25">
        <f>SUM(C149:L149)</f>
        <v>0</v>
      </c>
    </row>
    <row r="150" spans="1:13" x14ac:dyDescent="0.25">
      <c r="A150" s="34" t="s">
        <v>225</v>
      </c>
      <c r="B150" s="34">
        <v>0</v>
      </c>
      <c r="C150" s="34">
        <v>0</v>
      </c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3">
        <v>0</v>
      </c>
    </row>
    <row r="151" spans="1:13" x14ac:dyDescent="0.25">
      <c r="A151" s="23" t="s">
        <v>226</v>
      </c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25">
        <f>SUM(C151:L151)</f>
        <v>0</v>
      </c>
    </row>
    <row r="152" spans="1:13" x14ac:dyDescent="0.25">
      <c r="A152" s="37" t="s">
        <v>227</v>
      </c>
      <c r="B152" s="37">
        <v>0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6">
        <v>0</v>
      </c>
    </row>
    <row r="153" spans="1:13" x14ac:dyDescent="0.25">
      <c r="A153" s="23" t="s">
        <v>228</v>
      </c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25">
        <f>SUM(C153:L153)</f>
        <v>0</v>
      </c>
    </row>
    <row r="154" spans="1:13" x14ac:dyDescent="0.25">
      <c r="A154" s="37" t="s">
        <v>227</v>
      </c>
      <c r="B154" s="37">
        <v>0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6">
        <v>0</v>
      </c>
    </row>
    <row r="155" spans="1:13" hidden="1" x14ac:dyDescent="0.25">
      <c r="A155" s="39" t="s">
        <v>229</v>
      </c>
      <c r="B155" s="39">
        <v>0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8">
        <f>SUM(C155:L155)</f>
        <v>0</v>
      </c>
    </row>
    <row r="156" spans="1:13" hidden="1" x14ac:dyDescent="0.25">
      <c r="A156" s="37" t="s">
        <v>227</v>
      </c>
      <c r="B156" s="37">
        <v>0</v>
      </c>
      <c r="C156" s="37">
        <v>0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6">
        <v>0</v>
      </c>
    </row>
    <row r="157" spans="1:13" hidden="1" x14ac:dyDescent="0.25">
      <c r="A157" s="39" t="s">
        <v>230</v>
      </c>
      <c r="B157" s="39">
        <v>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8">
        <f>SUM(C157:L157)</f>
        <v>0</v>
      </c>
    </row>
    <row r="158" spans="1:13" hidden="1" x14ac:dyDescent="0.25">
      <c r="A158" s="37" t="s">
        <v>227</v>
      </c>
      <c r="B158" s="37">
        <v>0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6">
        <v>0</v>
      </c>
    </row>
    <row r="159" spans="1:13" hidden="1" x14ac:dyDescent="0.25">
      <c r="A159" s="39" t="s">
        <v>231</v>
      </c>
      <c r="B159" s="39">
        <v>0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8">
        <f>SUM(C159:L159)</f>
        <v>0</v>
      </c>
    </row>
    <row r="160" spans="1:13" hidden="1" x14ac:dyDescent="0.25">
      <c r="A160" s="37" t="s">
        <v>227</v>
      </c>
      <c r="B160" s="37">
        <v>0</v>
      </c>
      <c r="C160" s="37">
        <v>0</v>
      </c>
      <c r="D160" s="37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  <c r="M160" s="36">
        <v>0</v>
      </c>
    </row>
    <row r="161" spans="1:13" hidden="1" x14ac:dyDescent="0.25">
      <c r="A161" s="39" t="s">
        <v>232</v>
      </c>
      <c r="B161" s="39">
        <v>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8">
        <f>SUM(C161:L161)</f>
        <v>0</v>
      </c>
    </row>
    <row r="162" spans="1:13" hidden="1" x14ac:dyDescent="0.25">
      <c r="A162" s="37" t="s">
        <v>227</v>
      </c>
      <c r="B162" s="37">
        <v>0</v>
      </c>
      <c r="C162" s="37">
        <v>0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6">
        <v>0</v>
      </c>
    </row>
    <row r="163" spans="1:13" hidden="1" x14ac:dyDescent="0.25">
      <c r="A163" s="39" t="s">
        <v>233</v>
      </c>
      <c r="B163" s="39">
        <v>0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8">
        <f>SUM(C163:L163)</f>
        <v>0</v>
      </c>
    </row>
    <row r="164" spans="1:13" hidden="1" x14ac:dyDescent="0.25">
      <c r="A164" s="37" t="s">
        <v>227</v>
      </c>
      <c r="B164" s="37">
        <v>0</v>
      </c>
      <c r="C164" s="37">
        <v>0</v>
      </c>
      <c r="D164" s="37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  <c r="M164" s="36">
        <v>0</v>
      </c>
    </row>
    <row r="165" spans="1:13" hidden="1" x14ac:dyDescent="0.25">
      <c r="A165" s="39" t="s">
        <v>234</v>
      </c>
      <c r="B165" s="39">
        <v>0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8">
        <f>SUM(C165:L165)</f>
        <v>0</v>
      </c>
    </row>
    <row r="166" spans="1:13" hidden="1" x14ac:dyDescent="0.25">
      <c r="A166" s="37" t="s">
        <v>227</v>
      </c>
      <c r="B166" s="37">
        <v>0</v>
      </c>
      <c r="C166" s="37">
        <v>0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6">
        <v>0</v>
      </c>
    </row>
    <row r="167" spans="1:13" hidden="1" x14ac:dyDescent="0.25">
      <c r="A167" s="39" t="s">
        <v>235</v>
      </c>
      <c r="B167" s="39">
        <v>0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8">
        <f>SUM(C167:L167)</f>
        <v>0</v>
      </c>
    </row>
    <row r="168" spans="1:13" hidden="1" x14ac:dyDescent="0.25">
      <c r="A168" s="37" t="s">
        <v>227</v>
      </c>
      <c r="B168" s="37">
        <v>0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6">
        <v>0</v>
      </c>
    </row>
    <row r="169" spans="1:13" x14ac:dyDescent="0.25">
      <c r="A169" s="23" t="s">
        <v>236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25">
        <f>SUM(C169:L169)</f>
        <v>0</v>
      </c>
    </row>
    <row r="170" spans="1:13" x14ac:dyDescent="0.25">
      <c r="A170" s="37" t="s">
        <v>227</v>
      </c>
      <c r="B170" s="37">
        <v>0</v>
      </c>
      <c r="C170" s="37">
        <v>0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7">
        <v>0</v>
      </c>
      <c r="M170" s="36">
        <v>0</v>
      </c>
    </row>
    <row r="171" spans="1:13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5"/>
    </row>
    <row r="172" spans="1:13" x14ac:dyDescent="0.25">
      <c r="A172" s="32" t="s">
        <v>242</v>
      </c>
      <c r="B172" s="44">
        <v>2024</v>
      </c>
      <c r="C172" s="44">
        <f>+B172+1</f>
        <v>2025</v>
      </c>
      <c r="D172" s="44">
        <f t="shared" ref="D172:L172" si="15">+C172+1</f>
        <v>2026</v>
      </c>
      <c r="E172" s="44">
        <f t="shared" si="15"/>
        <v>2027</v>
      </c>
      <c r="F172" s="44">
        <f t="shared" si="15"/>
        <v>2028</v>
      </c>
      <c r="G172" s="44">
        <f t="shared" si="15"/>
        <v>2029</v>
      </c>
      <c r="H172" s="44">
        <f t="shared" si="15"/>
        <v>2030</v>
      </c>
      <c r="I172" s="44">
        <f t="shared" si="15"/>
        <v>2031</v>
      </c>
      <c r="J172" s="44">
        <f t="shared" si="15"/>
        <v>2032</v>
      </c>
      <c r="K172" s="44">
        <f t="shared" si="15"/>
        <v>2033</v>
      </c>
      <c r="L172" s="44">
        <f t="shared" si="15"/>
        <v>2034</v>
      </c>
      <c r="M172" s="32" t="s">
        <v>3</v>
      </c>
    </row>
    <row r="173" spans="1:13" x14ac:dyDescent="0.25">
      <c r="A173" s="23" t="s">
        <v>223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25">
        <f>SUM(C173:L173)</f>
        <v>0</v>
      </c>
    </row>
    <row r="174" spans="1:13" x14ac:dyDescent="0.25">
      <c r="A174" s="23" t="s">
        <v>224</v>
      </c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25">
        <f>SUM(C174:L174)</f>
        <v>0</v>
      </c>
    </row>
    <row r="175" spans="1:13" x14ac:dyDescent="0.25">
      <c r="A175" s="34" t="s">
        <v>225</v>
      </c>
      <c r="B175" s="34">
        <v>0</v>
      </c>
      <c r="C175" s="34">
        <v>0</v>
      </c>
      <c r="D175" s="34">
        <v>0</v>
      </c>
      <c r="E175" s="34">
        <v>0</v>
      </c>
      <c r="F175" s="34">
        <v>0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3">
        <v>0</v>
      </c>
    </row>
    <row r="176" spans="1:13" x14ac:dyDescent="0.25">
      <c r="A176" s="23" t="s">
        <v>226</v>
      </c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25">
        <f>SUM(C176:L176)</f>
        <v>0</v>
      </c>
    </row>
    <row r="177" spans="1:13" x14ac:dyDescent="0.25">
      <c r="A177" s="37" t="s">
        <v>227</v>
      </c>
      <c r="B177" s="37">
        <v>0</v>
      </c>
      <c r="C177" s="37">
        <v>0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6">
        <v>0</v>
      </c>
    </row>
    <row r="178" spans="1:13" x14ac:dyDescent="0.25">
      <c r="A178" s="23" t="s">
        <v>228</v>
      </c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25">
        <f>SUM(C178:L178)</f>
        <v>0</v>
      </c>
    </row>
    <row r="179" spans="1:13" x14ac:dyDescent="0.25">
      <c r="A179" s="37" t="s">
        <v>227</v>
      </c>
      <c r="B179" s="37">
        <v>0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6">
        <v>0</v>
      </c>
    </row>
    <row r="180" spans="1:13" hidden="1" x14ac:dyDescent="0.25">
      <c r="A180" s="39" t="s">
        <v>229</v>
      </c>
      <c r="B180" s="39">
        <v>0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39">
        <v>0</v>
      </c>
      <c r="M180" s="38">
        <f>SUM(C180:L180)</f>
        <v>0</v>
      </c>
    </row>
    <row r="181" spans="1:13" hidden="1" x14ac:dyDescent="0.25">
      <c r="A181" s="37" t="s">
        <v>227</v>
      </c>
      <c r="B181" s="37">
        <v>0</v>
      </c>
      <c r="C181" s="37">
        <v>0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7">
        <v>0</v>
      </c>
      <c r="M181" s="36">
        <v>0</v>
      </c>
    </row>
    <row r="182" spans="1:13" hidden="1" x14ac:dyDescent="0.25">
      <c r="A182" s="39" t="s">
        <v>230</v>
      </c>
      <c r="B182" s="39">
        <v>0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8">
        <f>SUM(C182:L182)</f>
        <v>0</v>
      </c>
    </row>
    <row r="183" spans="1:13" hidden="1" x14ac:dyDescent="0.25">
      <c r="A183" s="37" t="s">
        <v>227</v>
      </c>
      <c r="B183" s="37">
        <v>0</v>
      </c>
      <c r="C183" s="37">
        <v>0</v>
      </c>
      <c r="D183" s="37">
        <v>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6">
        <v>0</v>
      </c>
    </row>
    <row r="184" spans="1:13" hidden="1" x14ac:dyDescent="0.25">
      <c r="A184" s="39" t="s">
        <v>231</v>
      </c>
      <c r="B184" s="39">
        <v>0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8">
        <f>SUM(C184:L184)</f>
        <v>0</v>
      </c>
    </row>
    <row r="185" spans="1:13" hidden="1" x14ac:dyDescent="0.25">
      <c r="A185" s="37" t="s">
        <v>227</v>
      </c>
      <c r="B185" s="37">
        <v>0</v>
      </c>
      <c r="C185" s="37">
        <v>0</v>
      </c>
      <c r="D185" s="37">
        <v>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7">
        <v>0</v>
      </c>
      <c r="M185" s="36">
        <v>0</v>
      </c>
    </row>
    <row r="186" spans="1:13" hidden="1" x14ac:dyDescent="0.25">
      <c r="A186" s="39" t="s">
        <v>232</v>
      </c>
      <c r="B186" s="39">
        <v>0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8">
        <f>SUM(C186:L186)</f>
        <v>0</v>
      </c>
    </row>
    <row r="187" spans="1:13" hidden="1" x14ac:dyDescent="0.25">
      <c r="A187" s="37" t="s">
        <v>227</v>
      </c>
      <c r="B187" s="37">
        <v>0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6">
        <v>0</v>
      </c>
    </row>
    <row r="188" spans="1:13" hidden="1" x14ac:dyDescent="0.25">
      <c r="A188" s="39" t="s">
        <v>233</v>
      </c>
      <c r="B188" s="39">
        <v>0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8">
        <f>SUM(C188:L188)</f>
        <v>0</v>
      </c>
    </row>
    <row r="189" spans="1:13" hidden="1" x14ac:dyDescent="0.25">
      <c r="A189" s="37" t="s">
        <v>227</v>
      </c>
      <c r="B189" s="37">
        <v>0</v>
      </c>
      <c r="C189" s="37">
        <v>0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6">
        <v>0</v>
      </c>
    </row>
    <row r="190" spans="1:13" hidden="1" x14ac:dyDescent="0.25">
      <c r="A190" s="39" t="s">
        <v>234</v>
      </c>
      <c r="B190" s="39">
        <v>0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8">
        <f>SUM(C190:L190)</f>
        <v>0</v>
      </c>
    </row>
    <row r="191" spans="1:13" hidden="1" x14ac:dyDescent="0.25">
      <c r="A191" s="37" t="s">
        <v>227</v>
      </c>
      <c r="B191" s="37">
        <v>0</v>
      </c>
      <c r="C191" s="37">
        <v>0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6">
        <v>0</v>
      </c>
    </row>
    <row r="192" spans="1:13" hidden="1" x14ac:dyDescent="0.25">
      <c r="A192" s="39" t="s">
        <v>235</v>
      </c>
      <c r="B192" s="39">
        <v>0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39">
        <v>0</v>
      </c>
      <c r="M192" s="38">
        <f>SUM(C192:L192)</f>
        <v>0</v>
      </c>
    </row>
    <row r="193" spans="1:13" hidden="1" x14ac:dyDescent="0.25">
      <c r="A193" s="37" t="s">
        <v>227</v>
      </c>
      <c r="B193" s="37">
        <v>0</v>
      </c>
      <c r="C193" s="37">
        <v>0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6">
        <v>0</v>
      </c>
    </row>
    <row r="194" spans="1:13" x14ac:dyDescent="0.25">
      <c r="A194" s="23" t="s">
        <v>236</v>
      </c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25">
        <f>SUM(C194:L194)</f>
        <v>0</v>
      </c>
    </row>
    <row r="195" spans="1:13" x14ac:dyDescent="0.25">
      <c r="A195" s="37" t="s">
        <v>227</v>
      </c>
      <c r="B195" s="37">
        <v>0</v>
      </c>
      <c r="C195" s="37">
        <v>0</v>
      </c>
      <c r="D195" s="37">
        <v>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  <c r="M195" s="36">
        <v>0</v>
      </c>
    </row>
    <row r="196" spans="1:13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5"/>
    </row>
    <row r="197" spans="1:13" x14ac:dyDescent="0.25">
      <c r="A197" s="32" t="s">
        <v>243</v>
      </c>
      <c r="B197" s="44">
        <v>2024</v>
      </c>
      <c r="C197" s="44">
        <f>+B197+1</f>
        <v>2025</v>
      </c>
      <c r="D197" s="44">
        <f t="shared" ref="D197:L197" si="16">+C197+1</f>
        <v>2026</v>
      </c>
      <c r="E197" s="44">
        <f t="shared" si="16"/>
        <v>2027</v>
      </c>
      <c r="F197" s="44">
        <f t="shared" si="16"/>
        <v>2028</v>
      </c>
      <c r="G197" s="44">
        <f t="shared" si="16"/>
        <v>2029</v>
      </c>
      <c r="H197" s="44">
        <f t="shared" si="16"/>
        <v>2030</v>
      </c>
      <c r="I197" s="44">
        <f t="shared" si="16"/>
        <v>2031</v>
      </c>
      <c r="J197" s="44">
        <f t="shared" si="16"/>
        <v>2032</v>
      </c>
      <c r="K197" s="44">
        <f t="shared" si="16"/>
        <v>2033</v>
      </c>
      <c r="L197" s="44">
        <f t="shared" si="16"/>
        <v>2034</v>
      </c>
      <c r="M197" s="32" t="s">
        <v>3</v>
      </c>
    </row>
    <row r="198" spans="1:13" x14ac:dyDescent="0.25">
      <c r="A198" s="23" t="s">
        <v>223</v>
      </c>
      <c r="B198" s="23">
        <f>+B148+B173</f>
        <v>0</v>
      </c>
      <c r="C198" s="23">
        <f t="shared" ref="C198:L199" si="17">+C148+C173</f>
        <v>0</v>
      </c>
      <c r="D198" s="23">
        <f t="shared" si="17"/>
        <v>0</v>
      </c>
      <c r="E198" s="23">
        <f t="shared" si="17"/>
        <v>0</v>
      </c>
      <c r="F198" s="23">
        <f t="shared" si="17"/>
        <v>0</v>
      </c>
      <c r="G198" s="23">
        <f t="shared" si="17"/>
        <v>0</v>
      </c>
      <c r="H198" s="23">
        <f t="shared" si="17"/>
        <v>0</v>
      </c>
      <c r="I198" s="23">
        <f t="shared" si="17"/>
        <v>0</v>
      </c>
      <c r="J198" s="23">
        <f t="shared" si="17"/>
        <v>0</v>
      </c>
      <c r="K198" s="23">
        <f t="shared" si="17"/>
        <v>0</v>
      </c>
      <c r="L198" s="23">
        <f t="shared" si="17"/>
        <v>0</v>
      </c>
      <c r="M198" s="25">
        <f>SUM(C198:L198)</f>
        <v>0</v>
      </c>
    </row>
    <row r="199" spans="1:13" x14ac:dyDescent="0.25">
      <c r="A199" s="23" t="s">
        <v>224</v>
      </c>
      <c r="B199" s="23">
        <f>+B149+B174</f>
        <v>0</v>
      </c>
      <c r="C199" s="23">
        <f t="shared" si="17"/>
        <v>0</v>
      </c>
      <c r="D199" s="23">
        <f t="shared" si="17"/>
        <v>0</v>
      </c>
      <c r="E199" s="23">
        <f t="shared" si="17"/>
        <v>0</v>
      </c>
      <c r="F199" s="23">
        <f t="shared" si="17"/>
        <v>0</v>
      </c>
      <c r="G199" s="23">
        <f t="shared" si="17"/>
        <v>0</v>
      </c>
      <c r="H199" s="23">
        <f t="shared" si="17"/>
        <v>0</v>
      </c>
      <c r="I199" s="23">
        <f t="shared" si="17"/>
        <v>0</v>
      </c>
      <c r="J199" s="23">
        <f t="shared" si="17"/>
        <v>0</v>
      </c>
      <c r="K199" s="23">
        <f t="shared" si="17"/>
        <v>0</v>
      </c>
      <c r="L199" s="23">
        <f t="shared" si="17"/>
        <v>0</v>
      </c>
      <c r="M199" s="25">
        <f>SUM(C199:L199)</f>
        <v>0</v>
      </c>
    </row>
    <row r="200" spans="1:13" x14ac:dyDescent="0.25">
      <c r="A200" s="34" t="s">
        <v>225</v>
      </c>
      <c r="B200" s="34">
        <v>0</v>
      </c>
      <c r="C200" s="34">
        <v>0</v>
      </c>
      <c r="D200" s="34">
        <v>0</v>
      </c>
      <c r="E200" s="34">
        <v>0</v>
      </c>
      <c r="F200" s="34">
        <v>0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3">
        <v>0</v>
      </c>
    </row>
    <row r="201" spans="1:13" x14ac:dyDescent="0.25">
      <c r="A201" s="23" t="s">
        <v>226</v>
      </c>
      <c r="B201" s="23">
        <f>+B151+B176</f>
        <v>0</v>
      </c>
      <c r="C201" s="23">
        <f t="shared" ref="C201:L201" si="18">+C151+C176</f>
        <v>0</v>
      </c>
      <c r="D201" s="23">
        <f t="shared" si="18"/>
        <v>0</v>
      </c>
      <c r="E201" s="23">
        <f t="shared" si="18"/>
        <v>0</v>
      </c>
      <c r="F201" s="23">
        <f t="shared" si="18"/>
        <v>0</v>
      </c>
      <c r="G201" s="23">
        <f t="shared" si="18"/>
        <v>0</v>
      </c>
      <c r="H201" s="23">
        <f t="shared" si="18"/>
        <v>0</v>
      </c>
      <c r="I201" s="23">
        <f t="shared" si="18"/>
        <v>0</v>
      </c>
      <c r="J201" s="23">
        <f t="shared" si="18"/>
        <v>0</v>
      </c>
      <c r="K201" s="23">
        <f t="shared" si="18"/>
        <v>0</v>
      </c>
      <c r="L201" s="23">
        <f t="shared" si="18"/>
        <v>0</v>
      </c>
      <c r="M201" s="25">
        <f>SUM(C201:L201)</f>
        <v>0</v>
      </c>
    </row>
    <row r="202" spans="1:13" x14ac:dyDescent="0.25">
      <c r="A202" s="37" t="s">
        <v>227</v>
      </c>
      <c r="B202" s="37">
        <v>0</v>
      </c>
      <c r="C202" s="37">
        <v>0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6">
        <v>0</v>
      </c>
    </row>
    <row r="203" spans="1:13" x14ac:dyDescent="0.25">
      <c r="A203" s="23" t="s">
        <v>228</v>
      </c>
      <c r="B203" s="23">
        <f>+B153+B178</f>
        <v>0</v>
      </c>
      <c r="C203" s="23">
        <f t="shared" ref="C203:L203" si="19">+C153+C178</f>
        <v>0</v>
      </c>
      <c r="D203" s="23">
        <f t="shared" si="19"/>
        <v>0</v>
      </c>
      <c r="E203" s="23">
        <f t="shared" si="19"/>
        <v>0</v>
      </c>
      <c r="F203" s="23">
        <f t="shared" si="19"/>
        <v>0</v>
      </c>
      <c r="G203" s="23">
        <f t="shared" si="19"/>
        <v>0</v>
      </c>
      <c r="H203" s="23">
        <f t="shared" si="19"/>
        <v>0</v>
      </c>
      <c r="I203" s="23">
        <f t="shared" si="19"/>
        <v>0</v>
      </c>
      <c r="J203" s="23">
        <f t="shared" si="19"/>
        <v>0</v>
      </c>
      <c r="K203" s="23">
        <f t="shared" si="19"/>
        <v>0</v>
      </c>
      <c r="L203" s="23">
        <f t="shared" si="19"/>
        <v>0</v>
      </c>
      <c r="M203" s="25">
        <f>SUM(C203:L203)</f>
        <v>0</v>
      </c>
    </row>
    <row r="204" spans="1:13" x14ac:dyDescent="0.25">
      <c r="A204" s="37" t="s">
        <v>227</v>
      </c>
      <c r="B204" s="37">
        <v>0</v>
      </c>
      <c r="C204" s="37">
        <v>0</v>
      </c>
      <c r="D204" s="37">
        <v>0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7">
        <v>0</v>
      </c>
      <c r="M204" s="36">
        <v>0</v>
      </c>
    </row>
    <row r="205" spans="1:13" hidden="1" x14ac:dyDescent="0.25">
      <c r="A205" s="39" t="s">
        <v>229</v>
      </c>
      <c r="B205" s="39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8">
        <f>SUM(C205:L205)</f>
        <v>0</v>
      </c>
    </row>
    <row r="206" spans="1:13" hidden="1" x14ac:dyDescent="0.25">
      <c r="A206" s="37" t="s">
        <v>227</v>
      </c>
      <c r="B206" s="37">
        <v>0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7">
        <v>0</v>
      </c>
      <c r="M206" s="36">
        <v>0</v>
      </c>
    </row>
    <row r="207" spans="1:13" hidden="1" x14ac:dyDescent="0.25">
      <c r="A207" s="39" t="s">
        <v>230</v>
      </c>
      <c r="B207" s="39">
        <v>0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8">
        <f>SUM(C207:L207)</f>
        <v>0</v>
      </c>
    </row>
    <row r="208" spans="1:13" hidden="1" x14ac:dyDescent="0.25">
      <c r="A208" s="37" t="s">
        <v>227</v>
      </c>
      <c r="B208" s="37">
        <v>0</v>
      </c>
      <c r="C208" s="37">
        <v>0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7">
        <v>0</v>
      </c>
      <c r="M208" s="36">
        <v>0</v>
      </c>
    </row>
    <row r="209" spans="1:13" hidden="1" x14ac:dyDescent="0.25">
      <c r="A209" s="39" t="s">
        <v>231</v>
      </c>
      <c r="B209" s="39">
        <v>0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0</v>
      </c>
      <c r="M209" s="38">
        <f>SUM(C209:L209)</f>
        <v>0</v>
      </c>
    </row>
    <row r="210" spans="1:13" hidden="1" x14ac:dyDescent="0.25">
      <c r="A210" s="37" t="s">
        <v>227</v>
      </c>
      <c r="B210" s="37">
        <v>0</v>
      </c>
      <c r="C210" s="37">
        <v>0</v>
      </c>
      <c r="D210" s="37">
        <v>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6">
        <v>0</v>
      </c>
    </row>
    <row r="211" spans="1:13" hidden="1" x14ac:dyDescent="0.25">
      <c r="A211" s="39" t="s">
        <v>232</v>
      </c>
      <c r="B211" s="39">
        <v>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39">
        <v>0</v>
      </c>
      <c r="M211" s="38">
        <f>SUM(C211:L211)</f>
        <v>0</v>
      </c>
    </row>
    <row r="212" spans="1:13" hidden="1" x14ac:dyDescent="0.25">
      <c r="A212" s="37" t="s">
        <v>227</v>
      </c>
      <c r="B212" s="37">
        <v>0</v>
      </c>
      <c r="C212" s="37">
        <v>0</v>
      </c>
      <c r="D212" s="37">
        <v>0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7">
        <v>0</v>
      </c>
      <c r="M212" s="36">
        <v>0</v>
      </c>
    </row>
    <row r="213" spans="1:13" hidden="1" x14ac:dyDescent="0.25">
      <c r="A213" s="39" t="s">
        <v>233</v>
      </c>
      <c r="B213" s="39">
        <v>0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39">
        <v>0</v>
      </c>
      <c r="M213" s="38">
        <f>SUM(C213:L213)</f>
        <v>0</v>
      </c>
    </row>
    <row r="214" spans="1:13" hidden="1" x14ac:dyDescent="0.25">
      <c r="A214" s="37" t="s">
        <v>227</v>
      </c>
      <c r="B214" s="37">
        <v>0</v>
      </c>
      <c r="C214" s="37">
        <v>0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6">
        <v>0</v>
      </c>
    </row>
    <row r="215" spans="1:13" hidden="1" x14ac:dyDescent="0.25">
      <c r="A215" s="39" t="s">
        <v>234</v>
      </c>
      <c r="B215" s="39">
        <v>0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39">
        <v>0</v>
      </c>
      <c r="M215" s="38">
        <f>SUM(C215:L215)</f>
        <v>0</v>
      </c>
    </row>
    <row r="216" spans="1:13" hidden="1" x14ac:dyDescent="0.25">
      <c r="A216" s="37" t="s">
        <v>227</v>
      </c>
      <c r="B216" s="37">
        <v>0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7">
        <v>0</v>
      </c>
      <c r="M216" s="36">
        <v>0</v>
      </c>
    </row>
    <row r="217" spans="1:13" hidden="1" x14ac:dyDescent="0.25">
      <c r="A217" s="39" t="s">
        <v>235</v>
      </c>
      <c r="B217" s="39">
        <v>0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39">
        <v>0</v>
      </c>
      <c r="M217" s="38">
        <f>SUM(C217:L217)</f>
        <v>0</v>
      </c>
    </row>
    <row r="218" spans="1:13" hidden="1" x14ac:dyDescent="0.25">
      <c r="A218" s="37" t="s">
        <v>227</v>
      </c>
      <c r="B218" s="37">
        <v>0</v>
      </c>
      <c r="C218" s="37">
        <v>0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6">
        <v>0</v>
      </c>
    </row>
    <row r="219" spans="1:13" x14ac:dyDescent="0.25">
      <c r="A219" s="23" t="s">
        <v>236</v>
      </c>
      <c r="B219" s="23">
        <f>+B169+B194</f>
        <v>0</v>
      </c>
      <c r="C219" s="23">
        <f t="shared" ref="C219:L219" si="20">+C169+C194</f>
        <v>0</v>
      </c>
      <c r="D219" s="23">
        <f t="shared" si="20"/>
        <v>0</v>
      </c>
      <c r="E219" s="23">
        <f t="shared" si="20"/>
        <v>0</v>
      </c>
      <c r="F219" s="23">
        <f t="shared" si="20"/>
        <v>0</v>
      </c>
      <c r="G219" s="23">
        <f t="shared" si="20"/>
        <v>0</v>
      </c>
      <c r="H219" s="23">
        <f t="shared" si="20"/>
        <v>0</v>
      </c>
      <c r="I219" s="23">
        <f t="shared" si="20"/>
        <v>0</v>
      </c>
      <c r="J219" s="23">
        <f t="shared" si="20"/>
        <v>0</v>
      </c>
      <c r="K219" s="23">
        <f t="shared" si="20"/>
        <v>0</v>
      </c>
      <c r="L219" s="23">
        <f t="shared" si="20"/>
        <v>0</v>
      </c>
      <c r="M219" s="25">
        <f>SUM(C219:L219)</f>
        <v>0</v>
      </c>
    </row>
    <row r="220" spans="1:13" x14ac:dyDescent="0.25">
      <c r="A220" s="37" t="s">
        <v>227</v>
      </c>
      <c r="B220" s="37">
        <v>0</v>
      </c>
      <c r="C220" s="37">
        <v>0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6">
        <v>0</v>
      </c>
    </row>
    <row r="221" spans="1:13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5"/>
    </row>
    <row r="222" spans="1:13" x14ac:dyDescent="0.25">
      <c r="A222" s="32" t="s">
        <v>244</v>
      </c>
      <c r="B222" s="44">
        <v>2024</v>
      </c>
      <c r="C222" s="44">
        <f>+B222+1</f>
        <v>2025</v>
      </c>
      <c r="D222" s="44">
        <f t="shared" ref="D222:L222" si="21">+C222+1</f>
        <v>2026</v>
      </c>
      <c r="E222" s="44">
        <f t="shared" si="21"/>
        <v>2027</v>
      </c>
      <c r="F222" s="44">
        <f t="shared" si="21"/>
        <v>2028</v>
      </c>
      <c r="G222" s="44">
        <f t="shared" si="21"/>
        <v>2029</v>
      </c>
      <c r="H222" s="44">
        <f t="shared" si="21"/>
        <v>2030</v>
      </c>
      <c r="I222" s="44">
        <f t="shared" si="21"/>
        <v>2031</v>
      </c>
      <c r="J222" s="44">
        <f t="shared" si="21"/>
        <v>2032</v>
      </c>
      <c r="K222" s="44">
        <f t="shared" si="21"/>
        <v>2033</v>
      </c>
      <c r="L222" s="44">
        <f t="shared" si="21"/>
        <v>2034</v>
      </c>
      <c r="M222" s="32" t="s">
        <v>3</v>
      </c>
    </row>
    <row r="223" spans="1:13" x14ac:dyDescent="0.25">
      <c r="A223" s="23" t="s">
        <v>224</v>
      </c>
      <c r="B223" s="23">
        <f>+B199+B125</f>
        <v>0</v>
      </c>
      <c r="C223" s="23">
        <f t="shared" ref="C223:L223" si="22">+C199+C125</f>
        <v>0</v>
      </c>
      <c r="D223" s="23">
        <f t="shared" si="22"/>
        <v>0</v>
      </c>
      <c r="E223" s="23">
        <f t="shared" si="22"/>
        <v>0</v>
      </c>
      <c r="F223" s="23">
        <f t="shared" si="22"/>
        <v>0</v>
      </c>
      <c r="G223" s="23">
        <f t="shared" si="22"/>
        <v>0</v>
      </c>
      <c r="H223" s="23">
        <f t="shared" si="22"/>
        <v>0</v>
      </c>
      <c r="I223" s="23">
        <f t="shared" si="22"/>
        <v>0</v>
      </c>
      <c r="J223" s="23">
        <f t="shared" si="22"/>
        <v>0</v>
      </c>
      <c r="K223" s="23">
        <f t="shared" si="22"/>
        <v>0</v>
      </c>
      <c r="L223" s="23">
        <f t="shared" si="22"/>
        <v>0</v>
      </c>
      <c r="M223" s="25">
        <f>SUM(C223:L223)</f>
        <v>0</v>
      </c>
    </row>
    <row r="224" spans="1:13" x14ac:dyDescent="0.25">
      <c r="A224" s="23" t="s">
        <v>226</v>
      </c>
      <c r="B224" s="23">
        <f>+B126+B201</f>
        <v>0</v>
      </c>
      <c r="C224" s="23">
        <f t="shared" ref="C224:L226" si="23">+C126+C201</f>
        <v>0</v>
      </c>
      <c r="D224" s="23">
        <f t="shared" si="23"/>
        <v>0</v>
      </c>
      <c r="E224" s="23">
        <f t="shared" si="23"/>
        <v>0</v>
      </c>
      <c r="F224" s="23">
        <f t="shared" si="23"/>
        <v>0</v>
      </c>
      <c r="G224" s="23">
        <f t="shared" si="23"/>
        <v>0</v>
      </c>
      <c r="H224" s="23">
        <f t="shared" si="23"/>
        <v>0</v>
      </c>
      <c r="I224" s="23">
        <f t="shared" si="23"/>
        <v>0</v>
      </c>
      <c r="J224" s="23">
        <f t="shared" si="23"/>
        <v>0</v>
      </c>
      <c r="K224" s="23">
        <f t="shared" si="23"/>
        <v>0</v>
      </c>
      <c r="L224" s="23">
        <f t="shared" si="23"/>
        <v>0</v>
      </c>
      <c r="M224" s="25">
        <f>SUM(C224:L224)</f>
        <v>0</v>
      </c>
    </row>
    <row r="225" spans="1:13" x14ac:dyDescent="0.25">
      <c r="A225" s="37" t="s">
        <v>227</v>
      </c>
      <c r="B225" s="37">
        <v>0</v>
      </c>
      <c r="C225" s="37">
        <v>0</v>
      </c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6">
        <v>0</v>
      </c>
    </row>
    <row r="226" spans="1:13" x14ac:dyDescent="0.25">
      <c r="A226" s="23" t="s">
        <v>228</v>
      </c>
      <c r="B226" s="23">
        <f>+B128+B203</f>
        <v>0</v>
      </c>
      <c r="C226" s="23">
        <f t="shared" si="23"/>
        <v>0</v>
      </c>
      <c r="D226" s="23">
        <f t="shared" si="23"/>
        <v>0</v>
      </c>
      <c r="E226" s="23">
        <f t="shared" si="23"/>
        <v>0</v>
      </c>
      <c r="F226" s="23">
        <f t="shared" si="23"/>
        <v>0</v>
      </c>
      <c r="G226" s="23">
        <f t="shared" si="23"/>
        <v>0</v>
      </c>
      <c r="H226" s="23">
        <f t="shared" si="23"/>
        <v>0</v>
      </c>
      <c r="I226" s="23">
        <f t="shared" si="23"/>
        <v>0</v>
      </c>
      <c r="J226" s="23">
        <f t="shared" si="23"/>
        <v>0</v>
      </c>
      <c r="K226" s="23">
        <f t="shared" si="23"/>
        <v>0</v>
      </c>
      <c r="L226" s="23">
        <f t="shared" si="23"/>
        <v>0</v>
      </c>
      <c r="M226" s="25">
        <f>SUM(C226:L226)</f>
        <v>0</v>
      </c>
    </row>
    <row r="227" spans="1:13" x14ac:dyDescent="0.25">
      <c r="A227" s="37" t="s">
        <v>227</v>
      </c>
      <c r="B227" s="37">
        <v>0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6">
        <v>0</v>
      </c>
    </row>
    <row r="228" spans="1:13" hidden="1" x14ac:dyDescent="0.25">
      <c r="A228" s="39" t="s">
        <v>229</v>
      </c>
      <c r="B228" s="39">
        <v>0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39">
        <v>0</v>
      </c>
      <c r="M228" s="38">
        <f>SUM(C228:L228)</f>
        <v>0</v>
      </c>
    </row>
    <row r="229" spans="1:13" hidden="1" x14ac:dyDescent="0.25">
      <c r="A229" s="37" t="s">
        <v>227</v>
      </c>
      <c r="B229" s="37">
        <v>0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6">
        <v>0</v>
      </c>
    </row>
    <row r="230" spans="1:13" hidden="1" x14ac:dyDescent="0.25">
      <c r="A230" s="39" t="s">
        <v>230</v>
      </c>
      <c r="B230" s="39">
        <v>0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39">
        <v>0</v>
      </c>
      <c r="M230" s="38">
        <f>SUM(C230:L230)</f>
        <v>0</v>
      </c>
    </row>
    <row r="231" spans="1:13" hidden="1" x14ac:dyDescent="0.25">
      <c r="A231" s="37" t="s">
        <v>227</v>
      </c>
      <c r="B231" s="37">
        <v>0</v>
      </c>
      <c r="C231" s="37">
        <v>0</v>
      </c>
      <c r="D231" s="37">
        <v>0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7">
        <v>0</v>
      </c>
      <c r="M231" s="36">
        <v>0</v>
      </c>
    </row>
    <row r="232" spans="1:13" hidden="1" x14ac:dyDescent="0.25">
      <c r="A232" s="39" t="s">
        <v>231</v>
      </c>
      <c r="B232" s="39">
        <v>0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8">
        <f>SUM(C232:L232)</f>
        <v>0</v>
      </c>
    </row>
    <row r="233" spans="1:13" hidden="1" x14ac:dyDescent="0.25">
      <c r="A233" s="37" t="s">
        <v>227</v>
      </c>
      <c r="B233" s="37">
        <v>0</v>
      </c>
      <c r="C233" s="37">
        <v>0</v>
      </c>
      <c r="D233" s="37">
        <v>0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7">
        <v>0</v>
      </c>
      <c r="M233" s="36">
        <v>0</v>
      </c>
    </row>
    <row r="234" spans="1:13" hidden="1" x14ac:dyDescent="0.25">
      <c r="A234" s="39" t="s">
        <v>232</v>
      </c>
      <c r="B234" s="39">
        <v>0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8">
        <f>SUM(C234:L234)</f>
        <v>0</v>
      </c>
    </row>
    <row r="235" spans="1:13" hidden="1" x14ac:dyDescent="0.25">
      <c r="A235" s="37" t="s">
        <v>227</v>
      </c>
      <c r="B235" s="37">
        <v>0</v>
      </c>
      <c r="C235" s="37">
        <v>0</v>
      </c>
      <c r="D235" s="37">
        <v>0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6">
        <v>0</v>
      </c>
    </row>
    <row r="236" spans="1:13" hidden="1" x14ac:dyDescent="0.25">
      <c r="A236" s="39" t="s">
        <v>233</v>
      </c>
      <c r="B236" s="39">
        <v>0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39">
        <v>0</v>
      </c>
      <c r="M236" s="38">
        <f>SUM(C236:L236)</f>
        <v>0</v>
      </c>
    </row>
    <row r="237" spans="1:13" hidden="1" x14ac:dyDescent="0.25">
      <c r="A237" s="37" t="s">
        <v>227</v>
      </c>
      <c r="B237" s="37">
        <v>0</v>
      </c>
      <c r="C237" s="37">
        <v>0</v>
      </c>
      <c r="D237" s="37">
        <v>0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7">
        <v>0</v>
      </c>
      <c r="M237" s="36">
        <v>0</v>
      </c>
    </row>
    <row r="238" spans="1:13" hidden="1" x14ac:dyDescent="0.25">
      <c r="A238" s="39" t="s">
        <v>234</v>
      </c>
      <c r="B238" s="39">
        <v>0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39">
        <v>0</v>
      </c>
      <c r="M238" s="38">
        <f>SUM(C238:L238)</f>
        <v>0</v>
      </c>
    </row>
    <row r="239" spans="1:13" hidden="1" x14ac:dyDescent="0.25">
      <c r="A239" s="37" t="s">
        <v>227</v>
      </c>
      <c r="B239" s="37">
        <v>0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6">
        <v>0</v>
      </c>
    </row>
    <row r="240" spans="1:13" hidden="1" x14ac:dyDescent="0.25">
      <c r="A240" s="39" t="s">
        <v>235</v>
      </c>
      <c r="B240" s="39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8">
        <f>SUM(C240:L240)</f>
        <v>0</v>
      </c>
    </row>
    <row r="241" spans="1:13" hidden="1" x14ac:dyDescent="0.25">
      <c r="A241" s="37" t="s">
        <v>227</v>
      </c>
      <c r="B241" s="37">
        <v>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6">
        <v>0</v>
      </c>
    </row>
    <row r="242" spans="1:13" x14ac:dyDescent="0.25">
      <c r="A242" s="23" t="s">
        <v>236</v>
      </c>
      <c r="B242" s="23">
        <f>+B144+B219</f>
        <v>0</v>
      </c>
      <c r="C242" s="23">
        <f t="shared" ref="C242:L242" si="24">+C144+C219</f>
        <v>0</v>
      </c>
      <c r="D242" s="23">
        <f t="shared" si="24"/>
        <v>0</v>
      </c>
      <c r="E242" s="23">
        <f t="shared" si="24"/>
        <v>0</v>
      </c>
      <c r="F242" s="23">
        <f t="shared" si="24"/>
        <v>0</v>
      </c>
      <c r="G242" s="23">
        <f t="shared" si="24"/>
        <v>0</v>
      </c>
      <c r="H242" s="23">
        <f t="shared" si="24"/>
        <v>0</v>
      </c>
      <c r="I242" s="23">
        <f t="shared" si="24"/>
        <v>0</v>
      </c>
      <c r="J242" s="23">
        <f t="shared" si="24"/>
        <v>0</v>
      </c>
      <c r="K242" s="23">
        <f t="shared" si="24"/>
        <v>0</v>
      </c>
      <c r="L242" s="23">
        <f t="shared" si="24"/>
        <v>0</v>
      </c>
      <c r="M242" s="25">
        <f>SUM(C242:L242)</f>
        <v>0</v>
      </c>
    </row>
    <row r="243" spans="1:13" x14ac:dyDescent="0.25">
      <c r="A243" s="37" t="s">
        <v>227</v>
      </c>
      <c r="B243" s="37">
        <v>0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6">
        <v>0</v>
      </c>
    </row>
  </sheetData>
  <sheetProtection algorithmName="SHA-512" hashValue="7dda+xCsy9P3Wz3Q5j8IyNtbQAiAsUQlTxoxNnTwUaoHBW+f8LCC4a982KvViDmSgjRCxASXboD807xr7rcMpg==" saltValue="hSKMf6fwRWnBr3eNJ3nvU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Lisez-moi</vt:lpstr>
      <vt:lpstr>Produits - Charges</vt:lpstr>
      <vt:lpstr>A6</vt:lpstr>
      <vt:lpstr>A7</vt:lpstr>
      <vt:lpstr>A8</vt:lpstr>
      <vt:lpstr>C</vt:lpstr>
      <vt:lpstr>D1.1</vt:lpstr>
      <vt:lpstr>D1.2</vt:lpstr>
      <vt:lpstr>D1.3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Philippe MANENC</dc:creator>
  <cp:keywords/>
  <dc:description/>
  <cp:lastModifiedBy>Philippe MANENC</cp:lastModifiedBy>
  <dcterms:created xsi:type="dcterms:W3CDTF">2024-09-23T13:17:34Z</dcterms:created>
  <dcterms:modified xsi:type="dcterms:W3CDTF">2025-12-05T13:28:32Z</dcterms:modified>
  <cp:category/>
</cp:coreProperties>
</file>